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35" activeTab="2"/>
  </bookViews>
  <sheets>
    <sheet name="Identificación " sheetId="1" r:id="rId1"/>
    <sheet name="Análisis" sheetId="2" r:id="rId2"/>
    <sheet name="Valoración" sheetId="3" r:id="rId3"/>
    <sheet name="Mapa " sheetId="4" r:id="rId4"/>
  </sheets>
  <definedNames>
    <definedName name="_xlnm.Print_Area" localSheetId="1">'Análisis'!$A$1:$K$19</definedName>
    <definedName name="_xlnm.Print_Area" localSheetId="0">'Identificación '!$B$1:$H$16</definedName>
    <definedName name="_xlnm.Print_Area" localSheetId="3">'Mapa '!$A$1:$J$16</definedName>
    <definedName name="_xlnm.Print_Area" localSheetId="2">'Valoración'!$A$1:$K$16</definedName>
    <definedName name="e">'Mapa '!$F$12</definedName>
    <definedName name="G">'Mapa '!$F$12</definedName>
    <definedName name="_xlnm.Print_Titles" localSheetId="1">'Análisis'!$1:$9</definedName>
    <definedName name="_xlnm.Print_Titles" localSheetId="0">'Identificación '!$1:$6</definedName>
    <definedName name="_xlnm.Print_Titles" localSheetId="3">'Mapa '!$1:$7</definedName>
    <definedName name="_xlnm.Print_Titles" localSheetId="2">'Valoración'!$1:$7</definedName>
  </definedNames>
  <calcPr fullCalcOnLoad="1"/>
</workbook>
</file>

<file path=xl/comments2.xml><?xml version="1.0" encoding="utf-8"?>
<comments xmlns="http://schemas.openxmlformats.org/spreadsheetml/2006/main">
  <authors>
    <author>Control Interno</author>
  </authors>
  <commentList>
    <comment ref="D9" authorId="0">
      <text>
        <r>
          <rPr>
            <b/>
            <sz val="8"/>
            <rFont val="Tahoma"/>
            <family val="2"/>
          </rPr>
          <t>1. Baja
2. Media
3. Alta</t>
        </r>
      </text>
    </comment>
    <comment ref="F9" authorId="0">
      <text>
        <r>
          <rPr>
            <b/>
            <sz val="8"/>
            <rFont val="Tahoma"/>
            <family val="2"/>
          </rPr>
          <t>5 : Leve
10: Moderada
20: Catastrófica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Es igual a probabilidad x impacto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Control Interno</author>
  </authors>
  <commentList>
    <comment ref="I7" authorId="0">
      <text>
        <r>
          <rPr>
            <b/>
            <sz val="8"/>
            <rFont val="Tahoma"/>
            <family val="2"/>
          </rPr>
          <t>1. Baja
2. Media
3. Alta</t>
        </r>
      </text>
    </comment>
    <comment ref="J7" authorId="0">
      <text>
        <r>
          <rPr>
            <b/>
            <sz val="8"/>
            <rFont val="Tahoma"/>
            <family val="2"/>
          </rPr>
          <t>5. Leve
10. Moderado
20. Catastrófico</t>
        </r>
      </text>
    </comment>
    <comment ref="K7" authorId="0">
      <text>
        <r>
          <rPr>
            <b/>
            <sz val="8"/>
            <rFont val="Tahoma"/>
            <family val="2"/>
          </rPr>
          <t>Es igual a frecuencia x impacto</t>
        </r>
      </text>
    </comment>
  </commentList>
</comments>
</file>

<file path=xl/sharedStrings.xml><?xml version="1.0" encoding="utf-8"?>
<sst xmlns="http://schemas.openxmlformats.org/spreadsheetml/2006/main" count="286" uniqueCount="140">
  <si>
    <t>Firma</t>
  </si>
  <si>
    <t>Vr.</t>
  </si>
  <si>
    <t>Resultado</t>
  </si>
  <si>
    <t>3. RIESGOS</t>
  </si>
  <si>
    <t>Nombre</t>
  </si>
  <si>
    <t>Cargo</t>
  </si>
  <si>
    <t>Fecha</t>
  </si>
  <si>
    <t>Elaborado</t>
  </si>
  <si>
    <t>Revisado</t>
  </si>
  <si>
    <t xml:space="preserve">Ana Beatriz Jaramillo Abadía </t>
  </si>
  <si>
    <t>Coordinadora Grupo   Interno  de  Trabajo  de Planeación</t>
  </si>
  <si>
    <t>Aprobado</t>
  </si>
  <si>
    <t>Mandina Quizza Tómich</t>
  </si>
  <si>
    <t>Rectora</t>
  </si>
  <si>
    <t>Calificación</t>
  </si>
  <si>
    <t>1. PROCESO</t>
  </si>
  <si>
    <t>2. OBJETIVO</t>
  </si>
  <si>
    <t>4. DESCRIPCIÓN</t>
  </si>
  <si>
    <t>5. AGENTE GENERADOR</t>
  </si>
  <si>
    <t>6. CAUSAS</t>
  </si>
  <si>
    <t>7. EFECTOS</t>
  </si>
  <si>
    <t xml:space="preserve">1. PROCESO </t>
  </si>
  <si>
    <t>2. RIESGOS</t>
  </si>
  <si>
    <t>3. CALIFICACIÓN</t>
  </si>
  <si>
    <t>3.3 CALIFICACIÓN</t>
  </si>
  <si>
    <t>3.4 EVALUACIÓN</t>
  </si>
  <si>
    <t>4. MEDIDAS DE RESPUESTA</t>
  </si>
  <si>
    <t>3. EVALUACIÓN</t>
  </si>
  <si>
    <t>4. CONTROLES EXISTENTES</t>
  </si>
  <si>
    <t>5. VALORACIÓN</t>
  </si>
  <si>
    <t>6. ACCIONES</t>
  </si>
  <si>
    <t>7. INDICADOR DE LA ACCIÓN</t>
  </si>
  <si>
    <t>8. RESPONSABLES DE EJECUTAR LA ACCIÓN</t>
  </si>
  <si>
    <t>9. RESPONSABLE DEL SEGUIMIENTO</t>
  </si>
  <si>
    <t>10. FECHA DE EJECUCIÓN (Inico - Fin)</t>
  </si>
  <si>
    <t xml:space="preserve">María del Socorro Valderrama  Campo </t>
  </si>
  <si>
    <t>Coordinadora Grupo  Interno de  Trabajo de Control Interno</t>
  </si>
  <si>
    <t>Elaborado por:</t>
  </si>
  <si>
    <t>Fecha:</t>
  </si>
  <si>
    <t>Versión:</t>
  </si>
  <si>
    <t>Versión No.</t>
  </si>
  <si>
    <t>Fecha de Aprobación</t>
  </si>
  <si>
    <t>Descripción del cambio</t>
  </si>
  <si>
    <t>Solicitó</t>
  </si>
  <si>
    <t>Líder del Proceso de Evaluación, Medición y Seguimiento a la Gestión.</t>
  </si>
  <si>
    <t>* Se incluyó Elaborado por, Fecha y Versión.
* De acuerdo a la consultoría de INALCEC y al Instructivo Documental, la Matriz de Riesgos pasa de ser un Formato a ser un Documento Complementario.</t>
  </si>
  <si>
    <t>* Se incluyó Elaborado por, Fecha y Versión.
* Se incluyó la evaluación de los controles existentes.
* De acuerdo a la consultoría de INALCEC y al Instructivo Documental, la Matriz de Riesgos pasa de ser un Formato a ser un Documento Complementario.</t>
  </si>
  <si>
    <t>5. CALIFICACIÓN ANTES DEL CONTROL</t>
  </si>
  <si>
    <t>SI</t>
  </si>
  <si>
    <t>NO</t>
  </si>
  <si>
    <t>8. ¿ES EFECTIVO?</t>
  </si>
  <si>
    <t>7. ¿ESTÁN FUNCIONANDO?</t>
  </si>
  <si>
    <t>6. ¿ESTÁN DOCUMENTADOS?</t>
  </si>
  <si>
    <t>3.2 IMPACTO</t>
  </si>
  <si>
    <t>3.1  PROBABILIDAD</t>
  </si>
  <si>
    <t>9.1  FRECUENCIA</t>
  </si>
  <si>
    <t>9.2 IMPACTO</t>
  </si>
  <si>
    <t xml:space="preserve">* Se cambio el título de las columnas: frecuencia por probabilidad y gravedad por impacto.
</t>
  </si>
  <si>
    <t>P05. GESTIÓN DE INVESTIGACIÓN</t>
  </si>
  <si>
    <t>Docentes</t>
  </si>
  <si>
    <t>Reducir el riesgo</t>
  </si>
  <si>
    <t>Compartir o transferir</t>
  </si>
  <si>
    <t>Diego Fernando Ramirez J.</t>
  </si>
  <si>
    <t>Mejorar continuamente la gestión en investigación y su integración en los procesos de formación académica, que permitan aportar soluciones a problemas de la comunidad fortaleciendo el quehacer académico.</t>
  </si>
  <si>
    <t>Escasa participación de los docentes en convocatorias para la presentación de proyectos de investigación.</t>
  </si>
  <si>
    <t>1. La presentación de proyectos es escasa. 2. Poco interés de los docentes en participar de las convocatorias. 3. Los docentes no revisan los términos de las convocatorias publicadas.</t>
  </si>
  <si>
    <t xml:space="preserve">1. No se pueden desarrollar proyectos que generen nuevos conocimientos en la institución y por ende, no se generan desarrollos que impacten en la comunidad.  </t>
  </si>
  <si>
    <t>CIPS</t>
  </si>
  <si>
    <t>Poca participación de docentes en los diferentes actividades de capacitación en investigación que se dan al interior de la institución.</t>
  </si>
  <si>
    <t>1. No se presentan proyectos de investigación. 2. No se puede tener un desarrollo continuo de grupos y semilleros de investigación.</t>
  </si>
  <si>
    <t>Que los Grupos de Investigación no puedan ser reconocidos ni categorizados por Colciencias</t>
  </si>
  <si>
    <t>Que no se puedan consolidar los Grupos de Investigación institucionales.</t>
  </si>
  <si>
    <t xml:space="preserve">Unidades Académicas y Docentes </t>
  </si>
  <si>
    <t>Que no se tenga continuidad en el funcionamiento de los Semilleros de Investigación institucionales.</t>
  </si>
  <si>
    <t>Que los Semilleros de Investigación no puedan ser consolidados para el desarrollo de proyectos y actividades de formación en investigación.</t>
  </si>
  <si>
    <t>Escasa producción intelectual producto de actividades pertinentes a la investigación.</t>
  </si>
  <si>
    <t>No hay registrada producción intelectual por parte de los docentes.</t>
  </si>
  <si>
    <t>Debido a que no se presentan ni desarrollan proyectos de investigación, no se tienen artículos o escritos como resultado de las actividades de investigación.</t>
  </si>
  <si>
    <t>1. No se genera nuevo conocimiento como producto de actividades de investigación. 2. Se dificulta el reconocimiento y categorización de los Grupos de Investigación.</t>
  </si>
  <si>
    <t>Poca participación en Redes de Investigación.</t>
  </si>
  <si>
    <t>No se participa en redes de investigación ni se ejecutan proyectos en Red con otras IES.</t>
  </si>
  <si>
    <t>1. No se pueden generar nuevo conocimiento. 2. Se dificulta el trabajo conjunto con otras IES. 3. No se pueden generar alianzas ni convenios de cooperación en actividades de investigación.</t>
  </si>
  <si>
    <t>Al no ejecutarse proyectos de investigación de forma continua en la institución, se dificulta desarrollar proyectos con sectores externos, como por ejemplo el sector productivo.</t>
  </si>
  <si>
    <t>1. Poca participación en actividades de investigación. 2. Poca participación debido a que la mayoría de los docentes de la institución laboran por hora catedra.</t>
  </si>
  <si>
    <t>Poca asignación de recursos institucionales para la ejecución de actividades de investigación.</t>
  </si>
  <si>
    <t>El presupuesto para el desarrollo de actividades de investigación es reducido.</t>
  </si>
  <si>
    <t>INTEP</t>
  </si>
  <si>
    <t>Debido a que el presupuesto institucional es más reducido en comparación al de otras instituciones, esto dificulta el desarrollo de varias de las actividades de investigación.</t>
  </si>
  <si>
    <t>No se aplica correctamente la Norma Técnica Colombiana NTC 1486 para la documentación, Trabajos de Grado y otros Trabajos de Investigación.</t>
  </si>
  <si>
    <t>Los Informes de Trabajo de Grado presentados no cumplen con la norma.</t>
  </si>
  <si>
    <r>
      <t xml:space="preserve">Los trabajos de </t>
    </r>
    <r>
      <rPr>
        <sz val="10"/>
        <rFont val="Arial"/>
        <family val="2"/>
      </rPr>
      <t>grado se presentan en diferentes formatos.</t>
    </r>
  </si>
  <si>
    <t>Inasistencia de los Directores de Unidad y Docentes a procesos de capacitación y socialización de actividades de investigación.</t>
  </si>
  <si>
    <t>1. Desinterés de participar en actividades de investigación.</t>
  </si>
  <si>
    <t>1. No se puede tener reconocimiento de los Grupos de Investigación. 2. Dificultad para acceder a recursos externos para el desarrollo de proyectos de investigación.</t>
  </si>
  <si>
    <t>1. Desinterés en desarrollar actividades de investigación. 2. Poca participación debido a que la mayoría de los docentes de la institución laboran por hora catedra.</t>
  </si>
  <si>
    <t>1. Poco desarrollo en la formación investigativa de los estudiantes de la institución. 2. No se puede tener reconocimiento de los Grupos de Investigación. 3. Dificultad para acceder a recursos externos para el desarrollo de proyectos de investigación.</t>
  </si>
  <si>
    <t>Unidades Académicas, Docentes y CIPS</t>
  </si>
  <si>
    <t>Debido a la falta de desarrollo de proyectos de investigación a nivel institucional, no se puede participar activamente de actividades desarrolladas con las redes de investigación.</t>
  </si>
  <si>
    <t>Proyectos limitados debido a la poca asignación presupuestal.</t>
  </si>
  <si>
    <t>No se aplica la Norma NTC 1486 para presentación de trabajos de Grado</t>
  </si>
  <si>
    <t>Diego Fernando Ramírez J.</t>
  </si>
  <si>
    <t xml:space="preserve">1. Escasa participación de los docentes que dirigen los grupos de investigación. 
2. Poco interés en desarrollar actividades relacionadas a investigación.. </t>
  </si>
  <si>
    <t>Se incluyeron las siguientes celdas:
* Calificación antes del control.
* ¿Están documentados?.
* ¿Están funcionando?.
* ¿Es efectivo?.
* Evaluación después de controles.</t>
  </si>
  <si>
    <t>9, EVALUACIÓN DESPUÉS DE CONTROLES</t>
  </si>
  <si>
    <t>9.3 EVALUACIÓN DESPUÉS DE CONTROLES</t>
  </si>
  <si>
    <t>Convocatorias abiertas donde se publican los requisitos, términos de la convocatoria, tiempos y demás consideraciones establecidas dentro de las mismas.</t>
  </si>
  <si>
    <t xml:space="preserve">1. Se informa a las Unidades Académicas y Vicerrectoría sobre las actividades a realizar. 
2. Se realizan las invitaciones a los docentes con tiempo considerable. </t>
  </si>
  <si>
    <t>Convocatorias abiertas donde se publican los requisitos, términos de la convocatoria, tiempos y demás consideraciones establecidas dentro de las mismas. Además se tienen incentivos económicos por publicar en revistas indexadas externas.</t>
  </si>
  <si>
    <t xml:space="preserve">Se realizan convocatorias internas para la participación en las diferentes actividades de las redes de investigación. </t>
  </si>
  <si>
    <t>1. Tener mayor asignación presupuestal a la investigación. 
2. Desarrollar proyectos que permitan la consecución de recursos externos. 
3. Ejecución de proyectos en alianza con otras IES.</t>
  </si>
  <si>
    <t>La evaluación de los informes de trabajos de grado permiten revisar si se están cumpliendo las normas ICONTEC para la presentación de documentos escritos o no.</t>
  </si>
  <si>
    <t>Transferir el riesgo</t>
  </si>
  <si>
    <t>1. Los docentes encargados de los Grupos de Investigación deben entregar semestralmente los informes de las actividades realizadas. 2. Se realizan procesos de capacitación y actualización.</t>
  </si>
  <si>
    <t>1. Los docentes encargados de los Semilleros de Investigación deben entregar semestralmente los informes de las actividades realizadas durante el determinado semestre. 2. Tienen un reconocimiento de 8H/semanales para las actividades de los Semilleros. 3. Se realizan procesos de capacitación y actualización.</t>
  </si>
  <si>
    <t>Mayor participación de las Unidades Académicas con sus docentes a las actividades programadas por el CIPS.</t>
  </si>
  <si>
    <t>Generar espacios para que los Grupos de Investigación puedan potencializar su producción investigativa.</t>
  </si>
  <si>
    <t>Generar más convocatorias para que los docentes pueden postular sus escritos en revistas indexadas.</t>
  </si>
  <si>
    <t>Generar más convocatorias para que los docentes pueden participar con la elaboración de proyectos de investigación.</t>
  </si>
  <si>
    <t>Generar mayores productos desde los Grupos y Semilleros de Investigación.</t>
  </si>
  <si>
    <t>Obtener un presupuesto mayor para la actividad investigativa y/o generar recursos externos por otras actividades.</t>
  </si>
  <si>
    <t>Evaluar y revisar  los formatos en que los estudiantes hacen entrega de sus informes de trabajo de grado.</t>
  </si>
  <si>
    <t>Nº de convocatorias realizadas.</t>
  </si>
  <si>
    <t>Nº de docentes que participen de las actividades de capacitación y actualización</t>
  </si>
  <si>
    <t>Generar espacios para que los Semilleros de Investigación puedan capacitarse y trabajar de forma uniforme con los Grupos de Investigación.</t>
  </si>
  <si>
    <t>Nº de convocatorias realizadas para la publicación de escritos derivados de las actividades de inestigación.</t>
  </si>
  <si>
    <t>Nº de convocatorias realizadas para proyectos de investigación y participación en redes de investigación.</t>
  </si>
  <si>
    <t>Poca articulación con otros sectores para el desarrollo de proyectos de investigación.</t>
  </si>
  <si>
    <t>No se desarrollan proyectos en alianza con sectores externos.</t>
  </si>
  <si>
    <t>Conformar proyectos que se puedan realizar en alianza con otros sectores.</t>
  </si>
  <si>
    <t>Generar espacios para el desarrollo de proyectos de investigación en alianza con otros sectores.</t>
  </si>
  <si>
    <t>Proyectos desarrollados en alianza con otros sectores externos.</t>
  </si>
  <si>
    <t>Mayor asignación presupuestal a las actividades relacionadas con investigación.</t>
  </si>
  <si>
    <t>Nº de trabajos analisados en cuanto al cumplimiento de la norma y demás.</t>
  </si>
  <si>
    <t>Docentes, CIPS</t>
  </si>
  <si>
    <t>Unidades Académicas, Docentes</t>
  </si>
  <si>
    <t>Unidades Académicas, Docentes, CIPS</t>
  </si>
  <si>
    <t>15 de mayo de 2018</t>
  </si>
  <si>
    <t xml:space="preserve"> del 1 de agosto al 14 de diciembre de 2018</t>
  </si>
  <si>
    <t>de 1 de agosto al 14 de diciembre de 20018</t>
  </si>
  <si>
    <t>Asumir o Reducir el riesgo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</si>
</sst>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General_)"/>
    <numFmt numFmtId="195" formatCode="yyyy\-mm\-dd;@"/>
    <numFmt numFmtId="196" formatCode="[$-240A]dddd\,\ dd&quot; de &quot;mmmm&quot; de &quot;yyyy"/>
    <numFmt numFmtId="197" formatCode="mmm\-yyyy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0"/>
      <color indexed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19" fillId="24" borderId="0" xfId="0" applyFont="1" applyFill="1" applyAlignment="1">
      <alignment horizontal="center" vertical="center"/>
    </xf>
    <xf numFmtId="194" fontId="18" fillId="24" borderId="0" xfId="0" applyNumberFormat="1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94" fontId="21" fillId="24" borderId="0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194" fontId="22" fillId="24" borderId="0" xfId="0" applyNumberFormat="1" applyFont="1" applyFill="1" applyBorder="1" applyAlignment="1">
      <alignment vertical="center" wrapText="1"/>
    </xf>
    <xf numFmtId="194" fontId="0" fillId="24" borderId="0" xfId="0" applyNumberFormat="1" applyFont="1" applyFill="1" applyBorder="1" applyAlignment="1">
      <alignment horizontal="center" vertical="center" wrapText="1"/>
    </xf>
    <xf numFmtId="194" fontId="0" fillId="24" borderId="0" xfId="0" applyNumberFormat="1" applyFont="1" applyFill="1" applyAlignment="1">
      <alignment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9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95" fontId="0" fillId="0" borderId="10" xfId="0" applyNumberFormat="1" applyFont="1" applyBorder="1" applyAlignment="1">
      <alignment horizontal="center" vertical="center" wrapText="1"/>
    </xf>
    <xf numFmtId="195" fontId="0" fillId="0" borderId="0" xfId="0" applyNumberFormat="1" applyFont="1" applyBorder="1" applyAlignment="1">
      <alignment vertical="center" wrapText="1"/>
    </xf>
    <xf numFmtId="194" fontId="20" fillId="24" borderId="0" xfId="0" applyNumberFormat="1" applyFont="1" applyFill="1" applyBorder="1" applyAlignment="1">
      <alignment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95" fontId="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94" fontId="20" fillId="24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20" fillId="24" borderId="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194" fontId="24" fillId="24" borderId="0" xfId="0" applyNumberFormat="1" applyFont="1" applyFill="1" applyBorder="1" applyAlignment="1">
      <alignment horizontal="center" vertical="center" wrapText="1"/>
    </xf>
    <xf numFmtId="194" fontId="22" fillId="24" borderId="0" xfId="0" applyNumberFormat="1" applyFont="1" applyFill="1" applyBorder="1" applyAlignment="1">
      <alignment horizontal="center" vertical="center" wrapText="1"/>
    </xf>
    <xf numFmtId="194" fontId="20" fillId="24" borderId="0" xfId="0" applyNumberFormat="1" applyFont="1" applyFill="1" applyBorder="1" applyAlignment="1">
      <alignment horizontal="center" vertical="center"/>
    </xf>
    <xf numFmtId="194" fontId="21" fillId="24" borderId="0" xfId="0" applyNumberFormat="1" applyFont="1" applyFill="1" applyBorder="1" applyAlignment="1">
      <alignment horizontal="center" vertical="center" wrapText="1"/>
    </xf>
    <xf numFmtId="194" fontId="0" fillId="24" borderId="0" xfId="0" applyNumberFormat="1" applyFont="1" applyFill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5" fillId="0" borderId="2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0" fillId="0" borderId="24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24" borderId="26" xfId="0" applyFont="1" applyFill="1" applyBorder="1" applyAlignment="1">
      <alignment horizontal="justify" vertical="center" wrapText="1"/>
    </xf>
    <xf numFmtId="0" fontId="0" fillId="24" borderId="0" xfId="0" applyFont="1" applyFill="1" applyBorder="1" applyAlignment="1">
      <alignment vertical="center" wrapText="1"/>
    </xf>
    <xf numFmtId="0" fontId="0" fillId="24" borderId="0" xfId="0" applyFont="1" applyFill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justify" vertical="center" wrapText="1"/>
    </xf>
    <xf numFmtId="0" fontId="0" fillId="24" borderId="27" xfId="0" applyFont="1" applyFill="1" applyBorder="1" applyAlignment="1">
      <alignment horizontal="justify" vertical="center" wrapText="1"/>
    </xf>
    <xf numFmtId="2" fontId="0" fillId="24" borderId="10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 horizontal="justify" vertical="center" wrapText="1"/>
    </xf>
    <xf numFmtId="0" fontId="0" fillId="24" borderId="28" xfId="0" applyFont="1" applyFill="1" applyBorder="1" applyAlignment="1">
      <alignment horizontal="justify" vertical="center" wrapText="1"/>
    </xf>
    <xf numFmtId="0" fontId="0" fillId="24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10" xfId="0" applyFont="1" applyFill="1" applyBorder="1" applyAlignment="1">
      <alignment horizontal="justify" vertical="center" wrapText="1"/>
    </xf>
    <xf numFmtId="0" fontId="2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25" borderId="10" xfId="0" applyFont="1" applyFill="1" applyBorder="1" applyAlignment="1">
      <alignment horizontal="center" vertical="center" wrapText="1"/>
    </xf>
    <xf numFmtId="194" fontId="31" fillId="24" borderId="16" xfId="0" applyNumberFormat="1" applyFont="1" applyFill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37" xfId="0" applyFont="1" applyFill="1" applyBorder="1" applyAlignment="1">
      <alignment horizontal="justify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33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95" fontId="0" fillId="0" borderId="36" xfId="0" applyNumberFormat="1" applyFont="1" applyBorder="1" applyAlignment="1">
      <alignment horizontal="center" vertical="center" wrapText="1"/>
    </xf>
    <xf numFmtId="195" fontId="0" fillId="0" borderId="37" xfId="0" applyNumberFormat="1" applyFont="1" applyBorder="1" applyAlignment="1">
      <alignment horizontal="center" vertical="center" wrapText="1"/>
    </xf>
    <xf numFmtId="0" fontId="25" fillId="24" borderId="32" xfId="0" applyFont="1" applyFill="1" applyBorder="1" applyAlignment="1">
      <alignment horizontal="center" vertical="center" wrapText="1"/>
    </xf>
    <xf numFmtId="194" fontId="25" fillId="24" borderId="10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justify" vertical="center" wrapText="1"/>
    </xf>
    <xf numFmtId="0" fontId="0" fillId="0" borderId="37" xfId="0" applyFont="1" applyFill="1" applyBorder="1" applyAlignment="1">
      <alignment horizontal="justify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justify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195" fontId="0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8</xdr:col>
      <xdr:colOff>219075</xdr:colOff>
      <xdr:row>0</xdr:row>
      <xdr:rowOff>123825</xdr:rowOff>
    </xdr:to>
    <xdr:sp>
      <xdr:nvSpPr>
        <xdr:cNvPr id="1" name="2 Conector recto"/>
        <xdr:cNvSpPr>
          <a:spLocks/>
        </xdr:cNvSpPr>
      </xdr:nvSpPr>
      <xdr:spPr>
        <a:xfrm>
          <a:off x="0" y="123825"/>
          <a:ext cx="1243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3</xdr:row>
      <xdr:rowOff>180975</xdr:rowOff>
    </xdr:from>
    <xdr:to>
      <xdr:col>1</xdr:col>
      <xdr:colOff>1209675</xdr:colOff>
      <xdr:row>4</xdr:row>
      <xdr:rowOff>238125</xdr:rowOff>
    </xdr:to>
    <xdr:sp>
      <xdr:nvSpPr>
        <xdr:cNvPr id="2" name="Rectangle 98"/>
        <xdr:cNvSpPr>
          <a:spLocks/>
        </xdr:cNvSpPr>
      </xdr:nvSpPr>
      <xdr:spPr>
        <a:xfrm>
          <a:off x="685800" y="1123950"/>
          <a:ext cx="5334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11</xdr:col>
      <xdr:colOff>38100</xdr:colOff>
      <xdr:row>0</xdr:row>
      <xdr:rowOff>152400</xdr:rowOff>
    </xdr:to>
    <xdr:sp>
      <xdr:nvSpPr>
        <xdr:cNvPr id="1" name="2 Conector recto"/>
        <xdr:cNvSpPr>
          <a:spLocks/>
        </xdr:cNvSpPr>
      </xdr:nvSpPr>
      <xdr:spPr>
        <a:xfrm>
          <a:off x="0" y="142875"/>
          <a:ext cx="14135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685800</xdr:colOff>
      <xdr:row>3</xdr:row>
      <xdr:rowOff>123825</xdr:rowOff>
    </xdr:from>
    <xdr:to>
      <xdr:col>0</xdr:col>
      <xdr:colOff>1171575</xdr:colOff>
      <xdr:row>5</xdr:row>
      <xdr:rowOff>28575</xdr:rowOff>
    </xdr:to>
    <xdr:sp>
      <xdr:nvSpPr>
        <xdr:cNvPr id="2" name="Rectangle 104"/>
        <xdr:cNvSpPr>
          <a:spLocks/>
        </xdr:cNvSpPr>
      </xdr:nvSpPr>
      <xdr:spPr>
        <a:xfrm>
          <a:off x="685800" y="990600"/>
          <a:ext cx="4857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6</xdr:col>
      <xdr:colOff>28575</xdr:colOff>
      <xdr:row>0</xdr:row>
      <xdr:rowOff>85725</xdr:rowOff>
    </xdr:to>
    <xdr:sp>
      <xdr:nvSpPr>
        <xdr:cNvPr id="1" name="2 Conector recto"/>
        <xdr:cNvSpPr>
          <a:spLocks/>
        </xdr:cNvSpPr>
      </xdr:nvSpPr>
      <xdr:spPr>
        <a:xfrm>
          <a:off x="0" y="85725"/>
          <a:ext cx="962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3</xdr:row>
      <xdr:rowOff>161925</xdr:rowOff>
    </xdr:from>
    <xdr:to>
      <xdr:col>0</xdr:col>
      <xdr:colOff>1000125</xdr:colOff>
      <xdr:row>4</xdr:row>
      <xdr:rowOff>228600</xdr:rowOff>
    </xdr:to>
    <xdr:sp>
      <xdr:nvSpPr>
        <xdr:cNvPr id="2" name="Rectangle 96"/>
        <xdr:cNvSpPr>
          <a:spLocks/>
        </xdr:cNvSpPr>
      </xdr:nvSpPr>
      <xdr:spPr>
        <a:xfrm>
          <a:off x="685800" y="971550"/>
          <a:ext cx="314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10</xdr:col>
      <xdr:colOff>9525</xdr:colOff>
      <xdr:row>0</xdr:row>
      <xdr:rowOff>161925</xdr:rowOff>
    </xdr:to>
    <xdr:sp>
      <xdr:nvSpPr>
        <xdr:cNvPr id="1" name="2 Conector recto"/>
        <xdr:cNvSpPr>
          <a:spLocks/>
        </xdr:cNvSpPr>
      </xdr:nvSpPr>
      <xdr:spPr>
        <a:xfrm>
          <a:off x="0" y="152400"/>
          <a:ext cx="13258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3</xdr:row>
      <xdr:rowOff>104775</xdr:rowOff>
    </xdr:from>
    <xdr:to>
      <xdr:col>0</xdr:col>
      <xdr:colOff>1152525</xdr:colOff>
      <xdr:row>4</xdr:row>
      <xdr:rowOff>200025</xdr:rowOff>
    </xdr:to>
    <xdr:sp>
      <xdr:nvSpPr>
        <xdr:cNvPr id="2" name="Rectangle 70"/>
        <xdr:cNvSpPr>
          <a:spLocks/>
        </xdr:cNvSpPr>
      </xdr:nvSpPr>
      <xdr:spPr>
        <a:xfrm>
          <a:off x="695325" y="876300"/>
          <a:ext cx="4572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3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5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C3" sqref="C3:D3"/>
    </sheetView>
  </sheetViews>
  <sheetFormatPr defaultColWidth="11.421875" defaultRowHeight="12.75"/>
  <cols>
    <col min="1" max="1" width="0.13671875" style="81" customWidth="1"/>
    <col min="2" max="2" width="19.421875" style="73" customWidth="1"/>
    <col min="3" max="3" width="25.28125" style="73" customWidth="1"/>
    <col min="4" max="4" width="29.421875" style="73" customWidth="1"/>
    <col min="5" max="5" width="26.140625" style="73" customWidth="1"/>
    <col min="6" max="6" width="23.421875" style="73" customWidth="1"/>
    <col min="7" max="7" width="31.28125" style="73" customWidth="1"/>
    <col min="8" max="8" width="28.00390625" style="73" customWidth="1"/>
    <col min="9" max="9" width="12.8515625" style="73" customWidth="1"/>
    <col min="10" max="16384" width="11.421875" style="73" customWidth="1"/>
  </cols>
  <sheetData>
    <row r="1" spans="1:9" s="13" customFormat="1" ht="38.25" customHeight="1">
      <c r="A1" s="2"/>
      <c r="B1" s="2"/>
      <c r="C1" s="11"/>
      <c r="D1" s="11"/>
      <c r="E1" s="11"/>
      <c r="F1" s="11"/>
      <c r="G1" s="11"/>
      <c r="H1" s="11"/>
      <c r="I1" s="12"/>
    </row>
    <row r="2" spans="1:9" s="13" customFormat="1" ht="18" customHeight="1">
      <c r="A2" s="2"/>
      <c r="B2" s="9" t="s">
        <v>37</v>
      </c>
      <c r="C2" s="93" t="s">
        <v>100</v>
      </c>
      <c r="D2" s="93"/>
      <c r="E2" s="11"/>
      <c r="F2" s="11"/>
      <c r="G2" s="11"/>
      <c r="H2" s="11"/>
      <c r="I2" s="12"/>
    </row>
    <row r="3" spans="1:9" s="13" customFormat="1" ht="18" customHeight="1">
      <c r="A3" s="2"/>
      <c r="B3" s="9" t="s">
        <v>38</v>
      </c>
      <c r="C3" s="94" t="s">
        <v>136</v>
      </c>
      <c r="D3" s="94"/>
      <c r="E3" s="11"/>
      <c r="F3" s="11"/>
      <c r="G3" s="11"/>
      <c r="H3" s="11"/>
      <c r="I3" s="12"/>
    </row>
    <row r="4" spans="1:9" s="13" customFormat="1" ht="18" customHeight="1">
      <c r="A4" s="2"/>
      <c r="C4" s="11"/>
      <c r="D4" s="11"/>
      <c r="E4" s="11"/>
      <c r="F4" s="11"/>
      <c r="G4" s="11"/>
      <c r="H4" s="11"/>
      <c r="I4" s="12"/>
    </row>
    <row r="5" spans="1:9" s="13" customFormat="1" ht="31.5" customHeight="1" thickBot="1">
      <c r="A5" s="2"/>
      <c r="B5" s="9" t="s">
        <v>39</v>
      </c>
      <c r="C5" s="11"/>
      <c r="D5" s="11"/>
      <c r="E5" s="11"/>
      <c r="F5" s="11"/>
      <c r="G5" s="11"/>
      <c r="H5" s="11"/>
      <c r="I5" s="12"/>
    </row>
    <row r="6" spans="1:9" s="1" customFormat="1" ht="35.25" customHeight="1" thickBot="1">
      <c r="A6" s="6"/>
      <c r="B6" s="39" t="s">
        <v>15</v>
      </c>
      <c r="C6" s="40" t="s">
        <v>16</v>
      </c>
      <c r="D6" s="4" t="s">
        <v>3</v>
      </c>
      <c r="E6" s="4" t="s">
        <v>17</v>
      </c>
      <c r="F6" s="4" t="s">
        <v>18</v>
      </c>
      <c r="G6" s="4" t="s">
        <v>19</v>
      </c>
      <c r="H6" s="30" t="s">
        <v>20</v>
      </c>
      <c r="I6" s="5"/>
    </row>
    <row r="7" spans="1:9" ht="102">
      <c r="A7" s="101"/>
      <c r="B7" s="90" t="s">
        <v>58</v>
      </c>
      <c r="C7" s="97" t="s">
        <v>63</v>
      </c>
      <c r="D7" s="64" t="s">
        <v>64</v>
      </c>
      <c r="E7" s="70" t="s">
        <v>65</v>
      </c>
      <c r="F7" s="69" t="s">
        <v>72</v>
      </c>
      <c r="G7" s="70" t="s">
        <v>101</v>
      </c>
      <c r="H7" s="71" t="s">
        <v>66</v>
      </c>
      <c r="I7" s="72"/>
    </row>
    <row r="8" spans="1:9" ht="63.75">
      <c r="A8" s="101"/>
      <c r="B8" s="91"/>
      <c r="C8" s="98"/>
      <c r="D8" s="65" t="s">
        <v>91</v>
      </c>
      <c r="E8" s="65" t="s">
        <v>68</v>
      </c>
      <c r="F8" s="69" t="s">
        <v>72</v>
      </c>
      <c r="G8" s="76" t="s">
        <v>94</v>
      </c>
      <c r="H8" s="77" t="s">
        <v>69</v>
      </c>
      <c r="I8" s="72"/>
    </row>
    <row r="9" spans="1:9" ht="76.5">
      <c r="A9" s="101"/>
      <c r="B9" s="91"/>
      <c r="C9" s="98"/>
      <c r="D9" s="66" t="s">
        <v>70</v>
      </c>
      <c r="E9" s="64" t="s">
        <v>71</v>
      </c>
      <c r="F9" s="69" t="s">
        <v>72</v>
      </c>
      <c r="G9" s="70" t="s">
        <v>92</v>
      </c>
      <c r="H9" s="71" t="s">
        <v>93</v>
      </c>
      <c r="I9" s="72"/>
    </row>
    <row r="10" spans="1:9" ht="114.75">
      <c r="A10" s="101"/>
      <c r="B10" s="91"/>
      <c r="C10" s="98"/>
      <c r="D10" s="64" t="s">
        <v>73</v>
      </c>
      <c r="E10" s="64" t="s">
        <v>74</v>
      </c>
      <c r="F10" s="69" t="s">
        <v>72</v>
      </c>
      <c r="G10" s="76" t="s">
        <v>94</v>
      </c>
      <c r="H10" s="71" t="s">
        <v>95</v>
      </c>
      <c r="I10" s="72"/>
    </row>
    <row r="11" spans="1:9" ht="76.5">
      <c r="A11" s="101"/>
      <c r="B11" s="91"/>
      <c r="C11" s="98"/>
      <c r="D11" s="64" t="s">
        <v>75</v>
      </c>
      <c r="E11" s="64" t="s">
        <v>76</v>
      </c>
      <c r="F11" s="69" t="s">
        <v>59</v>
      </c>
      <c r="G11" s="70" t="s">
        <v>77</v>
      </c>
      <c r="H11" s="71" t="s">
        <v>78</v>
      </c>
      <c r="I11" s="72"/>
    </row>
    <row r="12" spans="1:9" ht="89.25">
      <c r="A12" s="101"/>
      <c r="B12" s="91"/>
      <c r="C12" s="98"/>
      <c r="D12" s="64" t="s">
        <v>79</v>
      </c>
      <c r="E12" s="64" t="s">
        <v>80</v>
      </c>
      <c r="F12" s="69" t="s">
        <v>96</v>
      </c>
      <c r="G12" s="70" t="s">
        <v>97</v>
      </c>
      <c r="H12" s="71" t="s">
        <v>81</v>
      </c>
      <c r="I12" s="72"/>
    </row>
    <row r="13" spans="1:9" ht="89.25">
      <c r="A13" s="101"/>
      <c r="B13" s="91"/>
      <c r="C13" s="98"/>
      <c r="D13" s="64" t="s">
        <v>126</v>
      </c>
      <c r="E13" s="78" t="s">
        <v>82</v>
      </c>
      <c r="F13" s="69" t="s">
        <v>59</v>
      </c>
      <c r="G13" s="70" t="s">
        <v>83</v>
      </c>
      <c r="H13" s="71" t="s">
        <v>127</v>
      </c>
      <c r="I13" s="72"/>
    </row>
    <row r="14" spans="1:9" ht="76.5">
      <c r="A14" s="101"/>
      <c r="B14" s="91"/>
      <c r="C14" s="98"/>
      <c r="D14" s="65" t="s">
        <v>84</v>
      </c>
      <c r="E14" s="65" t="s">
        <v>85</v>
      </c>
      <c r="F14" s="74" t="s">
        <v>86</v>
      </c>
      <c r="G14" s="76" t="s">
        <v>87</v>
      </c>
      <c r="H14" s="77" t="s">
        <v>98</v>
      </c>
      <c r="I14" s="72"/>
    </row>
    <row r="15" spans="1:9" ht="64.5" thickBot="1">
      <c r="A15" s="101"/>
      <c r="B15" s="92"/>
      <c r="C15" s="99"/>
      <c r="D15" s="67" t="s">
        <v>88</v>
      </c>
      <c r="E15" s="67" t="s">
        <v>89</v>
      </c>
      <c r="F15" s="75" t="s">
        <v>72</v>
      </c>
      <c r="G15" s="79" t="s">
        <v>99</v>
      </c>
      <c r="H15" s="80" t="s">
        <v>90</v>
      </c>
      <c r="I15" s="72"/>
    </row>
    <row r="16" spans="2:8" ht="102" customHeight="1">
      <c r="B16" s="100"/>
      <c r="C16" s="100"/>
      <c r="D16" s="100"/>
      <c r="E16" s="100"/>
      <c r="F16" s="100"/>
      <c r="G16" s="100"/>
      <c r="H16" s="100"/>
    </row>
    <row r="17" spans="2:8" ht="12.75">
      <c r="B17" s="48" t="s">
        <v>40</v>
      </c>
      <c r="C17" s="8" t="s">
        <v>41</v>
      </c>
      <c r="D17" s="95" t="s">
        <v>42</v>
      </c>
      <c r="E17" s="95"/>
      <c r="F17" s="95"/>
      <c r="G17" s="95" t="s">
        <v>43</v>
      </c>
      <c r="H17" s="95"/>
    </row>
    <row r="18" spans="2:8" ht="42.75" customHeight="1">
      <c r="B18" s="14">
        <v>1</v>
      </c>
      <c r="C18" s="15">
        <v>39864</v>
      </c>
      <c r="D18" s="108" t="s">
        <v>45</v>
      </c>
      <c r="E18" s="109"/>
      <c r="F18" s="110"/>
      <c r="G18" s="96" t="s">
        <v>44</v>
      </c>
      <c r="H18" s="96"/>
    </row>
    <row r="20" spans="2:9" ht="13.5" customHeight="1">
      <c r="B20" s="82"/>
      <c r="C20" s="106" t="s">
        <v>4</v>
      </c>
      <c r="D20" s="107"/>
      <c r="E20" s="54" t="s">
        <v>5</v>
      </c>
      <c r="F20" s="105" t="s">
        <v>0</v>
      </c>
      <c r="G20" s="105"/>
      <c r="H20" s="54" t="s">
        <v>6</v>
      </c>
      <c r="I20" s="83"/>
    </row>
    <row r="21" spans="2:9" ht="27.75" customHeight="1">
      <c r="B21" s="3" t="s">
        <v>7</v>
      </c>
      <c r="C21" s="103" t="s">
        <v>35</v>
      </c>
      <c r="D21" s="104"/>
      <c r="E21" s="16" t="s">
        <v>36</v>
      </c>
      <c r="F21" s="105"/>
      <c r="G21" s="105"/>
      <c r="H21" s="17">
        <v>40309</v>
      </c>
      <c r="I21" s="18"/>
    </row>
    <row r="22" spans="2:9" ht="29.25" customHeight="1">
      <c r="B22" s="3" t="s">
        <v>8</v>
      </c>
      <c r="C22" s="103" t="s">
        <v>9</v>
      </c>
      <c r="D22" s="104"/>
      <c r="E22" s="16" t="s">
        <v>10</v>
      </c>
      <c r="F22" s="102"/>
      <c r="G22" s="102"/>
      <c r="H22" s="17">
        <v>40309</v>
      </c>
      <c r="I22" s="18"/>
    </row>
    <row r="23" spans="2:9" ht="23.25" customHeight="1">
      <c r="B23" s="3" t="s">
        <v>11</v>
      </c>
      <c r="C23" s="103" t="s">
        <v>12</v>
      </c>
      <c r="D23" s="104"/>
      <c r="E23" s="16" t="s">
        <v>13</v>
      </c>
      <c r="F23" s="102"/>
      <c r="G23" s="102"/>
      <c r="H23" s="17">
        <v>40309</v>
      </c>
      <c r="I23" s="18"/>
    </row>
    <row r="24" ht="12.75">
      <c r="I24" s="81"/>
    </row>
    <row r="25" ht="12.75">
      <c r="I25" s="81"/>
    </row>
  </sheetData>
  <sheetProtection/>
  <mergeCells count="19">
    <mergeCell ref="A7:A15"/>
    <mergeCell ref="F23:G23"/>
    <mergeCell ref="C22:D22"/>
    <mergeCell ref="C23:D23"/>
    <mergeCell ref="F21:G21"/>
    <mergeCell ref="C21:D21"/>
    <mergeCell ref="F22:G22"/>
    <mergeCell ref="F20:G20"/>
    <mergeCell ref="C20:D20"/>
    <mergeCell ref="D18:F18"/>
    <mergeCell ref="B7:B15"/>
    <mergeCell ref="C2:D2"/>
    <mergeCell ref="C3:D3"/>
    <mergeCell ref="D17:F17"/>
    <mergeCell ref="G18:H18"/>
    <mergeCell ref="G17:H17"/>
    <mergeCell ref="C7:C15"/>
    <mergeCell ref="B16:D16"/>
    <mergeCell ref="E16:H16"/>
  </mergeCells>
  <printOptions horizontalCentered="1"/>
  <pageMargins left="0.7874015748031497" right="0.7874015748031497" top="1.1811023622047245" bottom="0.7874015748031497" header="0.3937007874015748" footer="0"/>
  <pageSetup horizontalDpi="300" verticalDpi="300" orientation="landscape" scale="65"/>
  <headerFooter>
    <oddHeader>&amp;L     &amp;G&amp;C&amp;12Instituto de Educación Técnica Profesional de Roldanillo, Valle - INTEP&amp;10
&amp;"Arial,Negrita" MATRIZ DE IDENTIFICACIÓN DE RIESGOS&amp;R&amp;8Código: P13-DC-01
Fecha: 2009-11-05
Versión:               2
  Página:      &amp;P   de &amp;N    
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5"/>
  <sheetViews>
    <sheetView workbookViewId="0" topLeftCell="A1">
      <selection activeCell="B3" sqref="B3"/>
    </sheetView>
  </sheetViews>
  <sheetFormatPr defaultColWidth="18.28125" defaultRowHeight="12.75"/>
  <cols>
    <col min="1" max="1" width="22.421875" style="62" customWidth="1"/>
    <col min="2" max="2" width="34.7109375" style="62" customWidth="1"/>
    <col min="3" max="3" width="6.28125" style="62" customWidth="1"/>
    <col min="4" max="4" width="20.28125" style="62" customWidth="1"/>
    <col min="5" max="5" width="5.8515625" style="62" customWidth="1"/>
    <col min="6" max="6" width="20.421875" style="62" customWidth="1"/>
    <col min="7" max="7" width="5.7109375" style="62" customWidth="1"/>
    <col min="8" max="8" width="20.421875" style="62" customWidth="1"/>
    <col min="9" max="9" width="35.421875" style="62" customWidth="1"/>
    <col min="10" max="10" width="14.421875" style="62" customWidth="1"/>
    <col min="11" max="11" width="25.421875" style="62" customWidth="1"/>
    <col min="12" max="16384" width="18.28125" style="62" customWidth="1"/>
  </cols>
  <sheetData>
    <row r="1" spans="1:11" s="19" customFormat="1" ht="24.75" customHeight="1">
      <c r="A1" s="9"/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s="19" customFormat="1" ht="21.75" customHeight="1">
      <c r="A2" s="9" t="s">
        <v>37</v>
      </c>
      <c r="B2" s="37" t="s">
        <v>62</v>
      </c>
      <c r="C2" s="38"/>
      <c r="E2" s="11"/>
      <c r="F2" s="11"/>
      <c r="G2" s="11"/>
      <c r="H2" s="11"/>
      <c r="I2" s="11"/>
      <c r="J2" s="11"/>
      <c r="K2" s="12"/>
    </row>
    <row r="3" spans="1:11" s="19" customFormat="1" ht="21.75" customHeight="1">
      <c r="A3" s="9" t="s">
        <v>38</v>
      </c>
      <c r="B3" s="36" t="s">
        <v>136</v>
      </c>
      <c r="C3" s="38"/>
      <c r="D3" s="11"/>
      <c r="E3" s="11"/>
      <c r="F3" s="11"/>
      <c r="G3" s="11"/>
      <c r="H3" s="11"/>
      <c r="I3" s="11"/>
      <c r="J3" s="11"/>
      <c r="K3" s="12"/>
    </row>
    <row r="4" spans="1:11" s="19" customFormat="1" ht="12.75" customHeight="1">
      <c r="A4" s="13"/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1" s="19" customFormat="1" ht="21.75" customHeight="1">
      <c r="A5" s="9" t="s">
        <v>39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s="19" customFormat="1" ht="21.75" customHeight="1" thickBot="1">
      <c r="A6" s="9"/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ht="14.25" customHeight="1" thickBot="1">
      <c r="A7" s="127" t="s">
        <v>21</v>
      </c>
      <c r="B7" s="130" t="s">
        <v>22</v>
      </c>
      <c r="C7" s="136" t="s">
        <v>23</v>
      </c>
      <c r="D7" s="136"/>
      <c r="E7" s="136"/>
      <c r="F7" s="136"/>
      <c r="G7" s="136"/>
      <c r="H7" s="136"/>
      <c r="I7" s="136"/>
      <c r="J7" s="118" t="s">
        <v>26</v>
      </c>
      <c r="K7" s="119"/>
    </row>
    <row r="8" spans="1:11" ht="14.25" customHeight="1" thickBot="1">
      <c r="A8" s="128"/>
      <c r="B8" s="131"/>
      <c r="C8" s="137" t="s">
        <v>54</v>
      </c>
      <c r="D8" s="137"/>
      <c r="E8" s="124" t="s">
        <v>53</v>
      </c>
      <c r="F8" s="124"/>
      <c r="G8" s="124" t="s">
        <v>24</v>
      </c>
      <c r="H8" s="124"/>
      <c r="I8" s="125" t="s">
        <v>25</v>
      </c>
      <c r="J8" s="120"/>
      <c r="K8" s="121"/>
    </row>
    <row r="9" spans="1:11" ht="15" thickBot="1">
      <c r="A9" s="129"/>
      <c r="B9" s="132"/>
      <c r="C9" s="63" t="s">
        <v>1</v>
      </c>
      <c r="D9" s="63" t="s">
        <v>2</v>
      </c>
      <c r="E9" s="63" t="s">
        <v>1</v>
      </c>
      <c r="F9" s="63" t="s">
        <v>2</v>
      </c>
      <c r="G9" s="63" t="s">
        <v>1</v>
      </c>
      <c r="H9" s="63" t="s">
        <v>14</v>
      </c>
      <c r="I9" s="126"/>
      <c r="J9" s="122"/>
      <c r="K9" s="123"/>
    </row>
    <row r="10" spans="1:11" ht="51">
      <c r="A10" s="115" t="str">
        <f>+'Identificación '!B7</f>
        <v>P05. GESTIÓN DE INVESTIGACIÓN</v>
      </c>
      <c r="B10" s="64" t="str">
        <f>'Identificación '!D7</f>
        <v>Escasa participación de los docentes en convocatorias para la presentación de proyectos de investigación.</v>
      </c>
      <c r="C10" s="42">
        <v>2</v>
      </c>
      <c r="D10" s="28" t="str">
        <f>IF(C10=1,"Baja",IF(C10=2,"Media",IF(C10=3,"Alta","no valido")))</f>
        <v>Media</v>
      </c>
      <c r="E10" s="42">
        <v>20</v>
      </c>
      <c r="F10" s="45" t="str">
        <f>IF(E10=5,"Leve",IF(E10=10,"Moderado",IF(E10=20,"Catastrófica","no valido")))</f>
        <v>Catastrófica</v>
      </c>
      <c r="G10" s="28">
        <f aca="true" t="shared" si="0" ref="G10:G17">+E10*C10</f>
        <v>40</v>
      </c>
      <c r="H10" s="28" t="str">
        <f>IF($G$10=5,"Riesgo Aceptable",IF($G$10=10,"Riesgo Tolerable",IF($G$10=15,"Riesgo Moderado",IF($G$10=20,"Riesgo Moderado",IF($G$10=30,"Riesgo importante",IF($G$10=40,"Riesgo Importante","Riesgo Inaceptable"))))))</f>
        <v>Riesgo Importante</v>
      </c>
      <c r="I10" s="28" t="str">
        <f>IF($G$10=5,"Asumir el Riesgo",IF($G$10=10,"Asumir o Reducir el riesgo",IF($G$10=15,"Evitar el riesgo",IF($G$10=20,"Reducir el riesgo - Compartir o Transferir",IF($G$10=30,"Reducir el riesgo - Compartir o Transferir",IF($G$10=40,"Reducir el riesgo - Compartir o Transferir","Evitar el riesgo - Compartir o Transferir"))))))</f>
        <v>Reducir el riesgo - Compartir o Transferir</v>
      </c>
      <c r="J10" s="139" t="s">
        <v>60</v>
      </c>
      <c r="K10" s="140"/>
    </row>
    <row r="11" spans="1:11" ht="51">
      <c r="A11" s="116"/>
      <c r="B11" s="64" t="str">
        <f>'Identificación '!D8</f>
        <v>Inasistencia de los Directores de Unidad y Docentes a procesos de capacitación y socialización de actividades de investigación.</v>
      </c>
      <c r="C11" s="20">
        <v>3</v>
      </c>
      <c r="D11" s="21" t="str">
        <f>IF(C11=1,"Baja",IF(C11=2,"Media",IF(C11=3,"Alta","no valido")))</f>
        <v>Alta</v>
      </c>
      <c r="E11" s="43">
        <v>20</v>
      </c>
      <c r="F11" s="26" t="str">
        <f>IF(E11=5,"Leve",IF(E11=10,"Moderado",IF(E11=20,"Catastrófica","no valido")))</f>
        <v>Catastrófica</v>
      </c>
      <c r="G11" s="44">
        <f t="shared" si="0"/>
        <v>60</v>
      </c>
      <c r="H11" s="20" t="str">
        <f>IF($G$11=5,"Riesgo Aceptable",IF($G$11=10,"Riesgo Tolerable",IF($G$11=15,"Riesgo Moderado",IF($G$11=20,"Riesgo Moderado",IF($G$11=30,"Riesgo importante",IF($G$11=40,"Riesgo Importante","Riesgo Inaceptable"))))))</f>
        <v>Riesgo Inaceptable</v>
      </c>
      <c r="I11" s="21" t="str">
        <f>IF($G$11=5,"Asumir el Riesgo",IF($G$11=10,"Asumir o Reducir el riesgo",IF($G$11=15,"Evitar el riesgo",IF($G$11=20,"Reducir el riesgo - Compartir o Transferir",IF($G$11=30,"Reducir el riesgo - Compartir o Transferir",IF($G$11=40,"Reducir el riesgo - Compartir o Transferir","Evitar el riesgo - Compartir o Transferir"))))))</f>
        <v>Evitar el riesgo - Compartir o Transferir</v>
      </c>
      <c r="J11" s="111" t="s">
        <v>60</v>
      </c>
      <c r="K11" s="112"/>
    </row>
    <row r="12" spans="1:11" ht="38.25">
      <c r="A12" s="116"/>
      <c r="B12" s="64" t="str">
        <f>'Identificación '!D9</f>
        <v>Que los Grupos de Investigación no puedan ser reconocidos ni categorizados por Colciencias</v>
      </c>
      <c r="C12" s="20">
        <v>2</v>
      </c>
      <c r="D12" s="21" t="str">
        <f>IF(C12=1,"Baja",IF(C12=2,"Media",IF(C12=3,"Alta","no valido")))</f>
        <v>Media</v>
      </c>
      <c r="E12" s="20">
        <v>10</v>
      </c>
      <c r="F12" s="28" t="str">
        <f>IF(E12=5,"Leve",IF(E12=10,"Moderado",IF(E12=20,"Catastrófica","no valido")))</f>
        <v>Moderado</v>
      </c>
      <c r="G12" s="21">
        <f t="shared" si="0"/>
        <v>20</v>
      </c>
      <c r="H12" s="20" t="str">
        <f aca="true" t="shared" si="1" ref="H12:H18">IF(G12=5,"Riesgo Aceptable",IF(G12=10,"Riesgo Tolerable",IF(G12=15,"Riesgo Moderado",IF(G12=20,"Riesgo Moderado",IF(G12=30,"Riesgo importante",IF(G12=40,"Riesgo Importante","Riesgo Inaceptable"))))))</f>
        <v>Riesgo Moderado</v>
      </c>
      <c r="I12" s="21" t="str">
        <f>IF($G$12=5,"Asumir el Riesgo",IF($G$12=10,"Asumir o Reducir el riesgo",IF($G$12=15,"Evitar el riesgo",IF($G$12=20,"Reducir el riesgo - Compartir o Transferir",IF($G$12=30,"Reducir el riesgo - Compartir o Transferir",IF($G$12=40,"Reducir el riesgo - Compartir o Transferir","Evitar el riesgo - Compartir o Transferir"))))))</f>
        <v>Reducir el riesgo - Compartir o Transferir</v>
      </c>
      <c r="J12" s="111" t="s">
        <v>60</v>
      </c>
      <c r="K12" s="112"/>
    </row>
    <row r="13" spans="1:11" ht="38.25">
      <c r="A13" s="116"/>
      <c r="B13" s="64" t="str">
        <f>'Identificación '!D10</f>
        <v>Que no se tenga continuidad en el funcionamiento de los Semilleros de Investigación institucionales.</v>
      </c>
      <c r="C13" s="20">
        <v>2</v>
      </c>
      <c r="D13" s="21" t="str">
        <f aca="true" t="shared" si="2" ref="D13:D18">IF(C13=1,"Baja",IF(C13=2,"Media",IF(C13=3,"Alta","no valido")))</f>
        <v>Media</v>
      </c>
      <c r="E13" s="20">
        <v>10</v>
      </c>
      <c r="F13" s="21" t="str">
        <f aca="true" t="shared" si="3" ref="F13:F18">IF(E13=5,"Leve",IF(E13=10,"Moderado",IF(E13=20,"Catastrófica","no valido")))</f>
        <v>Moderado</v>
      </c>
      <c r="G13" s="21">
        <f t="shared" si="0"/>
        <v>20</v>
      </c>
      <c r="H13" s="20" t="str">
        <f t="shared" si="1"/>
        <v>Riesgo Moderado</v>
      </c>
      <c r="I13" s="21" t="str">
        <f aca="true" t="shared" si="4" ref="I13:I18">IF(G13=5,"Asumir el Riesgo",IF(G13=10,"Asumir o Reducir el riesgo",IF(G13=15,"Evitar el riesgo",IF(G13=20,"Reducir el riesgo - Compartir o Transferir",IF(G13=30,"Reducir el riesgo - Compartir o Transferir",IF(G13=40,"Reducir el riesgo - Compartir o Transferir","Evitar el riesgo - Compartir o Transferir"))))))</f>
        <v>Reducir el riesgo - Compartir o Transferir</v>
      </c>
      <c r="J13" s="111" t="s">
        <v>60</v>
      </c>
      <c r="K13" s="112"/>
    </row>
    <row r="14" spans="1:11" ht="25.5" customHeight="1">
      <c r="A14" s="116"/>
      <c r="B14" s="64" t="str">
        <f>'Identificación '!D11</f>
        <v>Escasa producción intelectual producto de actividades pertinentes a la investigación.</v>
      </c>
      <c r="C14" s="20">
        <v>3</v>
      </c>
      <c r="D14" s="21" t="str">
        <f t="shared" si="2"/>
        <v>Alta</v>
      </c>
      <c r="E14" s="20">
        <v>20</v>
      </c>
      <c r="F14" s="21" t="str">
        <f t="shared" si="3"/>
        <v>Catastrófica</v>
      </c>
      <c r="G14" s="21">
        <f t="shared" si="0"/>
        <v>60</v>
      </c>
      <c r="H14" s="20" t="str">
        <f t="shared" si="1"/>
        <v>Riesgo Inaceptable</v>
      </c>
      <c r="I14" s="21" t="str">
        <f t="shared" si="4"/>
        <v>Evitar el riesgo - Compartir o Transferir</v>
      </c>
      <c r="J14" s="111" t="s">
        <v>60</v>
      </c>
      <c r="K14" s="112"/>
    </row>
    <row r="15" spans="1:11" ht="25.5" customHeight="1">
      <c r="A15" s="116"/>
      <c r="B15" s="64" t="str">
        <f>'Identificación '!D12</f>
        <v>Poca participación en Redes de Investigación.</v>
      </c>
      <c r="C15" s="20">
        <v>2</v>
      </c>
      <c r="D15" s="21" t="str">
        <f t="shared" si="2"/>
        <v>Media</v>
      </c>
      <c r="E15" s="20">
        <v>10</v>
      </c>
      <c r="F15" s="21" t="str">
        <f t="shared" si="3"/>
        <v>Moderado</v>
      </c>
      <c r="G15" s="21">
        <f t="shared" si="0"/>
        <v>20</v>
      </c>
      <c r="H15" s="20" t="str">
        <f t="shared" si="1"/>
        <v>Riesgo Moderado</v>
      </c>
      <c r="I15" s="21" t="str">
        <f t="shared" si="4"/>
        <v>Reducir el riesgo - Compartir o Transferir</v>
      </c>
      <c r="J15" s="111" t="s">
        <v>60</v>
      </c>
      <c r="K15" s="112"/>
    </row>
    <row r="16" spans="1:11" ht="38.25">
      <c r="A16" s="116"/>
      <c r="B16" s="64" t="str">
        <f>'Identificación '!D13</f>
        <v>Poca articulación con otros sectores para el desarrollo de proyectos de investigación.</v>
      </c>
      <c r="C16" s="20">
        <v>2</v>
      </c>
      <c r="D16" s="21" t="str">
        <f t="shared" si="2"/>
        <v>Media</v>
      </c>
      <c r="E16" s="20">
        <v>10</v>
      </c>
      <c r="F16" s="21" t="str">
        <f t="shared" si="3"/>
        <v>Moderado</v>
      </c>
      <c r="G16" s="21">
        <f t="shared" si="0"/>
        <v>20</v>
      </c>
      <c r="H16" s="20" t="str">
        <f t="shared" si="1"/>
        <v>Riesgo Moderado</v>
      </c>
      <c r="I16" s="21" t="str">
        <f t="shared" si="4"/>
        <v>Reducir el riesgo - Compartir o Transferir</v>
      </c>
      <c r="J16" s="111" t="s">
        <v>61</v>
      </c>
      <c r="K16" s="112"/>
    </row>
    <row r="17" spans="1:11" ht="51.75" customHeight="1">
      <c r="A17" s="116"/>
      <c r="B17" s="64" t="str">
        <f>'Identificación '!D14</f>
        <v>Poca asignación de recursos institucionales para la ejecución de actividades de investigación.</v>
      </c>
      <c r="C17" s="33">
        <v>2</v>
      </c>
      <c r="D17" s="34" t="str">
        <f t="shared" si="2"/>
        <v>Media</v>
      </c>
      <c r="E17" s="33">
        <v>10</v>
      </c>
      <c r="F17" s="34" t="str">
        <f t="shared" si="3"/>
        <v>Moderado</v>
      </c>
      <c r="G17" s="34">
        <f t="shared" si="0"/>
        <v>20</v>
      </c>
      <c r="H17" s="33" t="str">
        <f t="shared" si="1"/>
        <v>Riesgo Moderado</v>
      </c>
      <c r="I17" s="34" t="str">
        <f t="shared" si="4"/>
        <v>Reducir el riesgo - Compartir o Transferir</v>
      </c>
      <c r="J17" s="113" t="s">
        <v>111</v>
      </c>
      <c r="K17" s="114"/>
    </row>
    <row r="18" spans="1:11" ht="51">
      <c r="A18" s="117"/>
      <c r="B18" s="64" t="str">
        <f>'Identificación '!D15</f>
        <v>No se aplica correctamente la Norma Técnica Colombiana NTC 1486 para la documentación, Trabajos de Grado y otros Trabajos de Investigación.</v>
      </c>
      <c r="C18" s="41">
        <v>2</v>
      </c>
      <c r="D18" s="26" t="str">
        <f t="shared" si="2"/>
        <v>Media</v>
      </c>
      <c r="E18" s="41">
        <v>10</v>
      </c>
      <c r="F18" s="26" t="str">
        <f t="shared" si="3"/>
        <v>Moderado</v>
      </c>
      <c r="G18" s="26">
        <f>+E18*C18</f>
        <v>20</v>
      </c>
      <c r="H18" s="41" t="str">
        <f t="shared" si="1"/>
        <v>Riesgo Moderado</v>
      </c>
      <c r="I18" s="26" t="str">
        <f t="shared" si="4"/>
        <v>Reducir el riesgo - Compartir o Transferir</v>
      </c>
      <c r="J18" s="138" t="s">
        <v>60</v>
      </c>
      <c r="K18" s="112"/>
    </row>
    <row r="19" spans="1:11" ht="36.75" customHeight="1">
      <c r="A19" s="6"/>
      <c r="B19" s="31"/>
      <c r="C19" s="31"/>
      <c r="D19" s="32"/>
      <c r="E19" s="31"/>
      <c r="F19" s="32"/>
      <c r="G19" s="32"/>
      <c r="H19" s="31"/>
      <c r="I19" s="32"/>
      <c r="J19" s="32"/>
      <c r="K19" s="32"/>
    </row>
    <row r="21" spans="1:10" ht="14.25" customHeight="1">
      <c r="A21" s="48" t="s">
        <v>40</v>
      </c>
      <c r="B21" s="8" t="s">
        <v>41</v>
      </c>
      <c r="C21" s="95" t="s">
        <v>42</v>
      </c>
      <c r="D21" s="95"/>
      <c r="E21" s="95"/>
      <c r="F21" s="95"/>
      <c r="G21" s="95"/>
      <c r="H21" s="95"/>
      <c r="I21" s="95" t="s">
        <v>43</v>
      </c>
      <c r="J21" s="95"/>
    </row>
    <row r="22" spans="1:10" ht="42.75" customHeight="1">
      <c r="A22" s="22">
        <v>1</v>
      </c>
      <c r="B22" s="23">
        <v>39864</v>
      </c>
      <c r="C22" s="133" t="s">
        <v>45</v>
      </c>
      <c r="D22" s="133"/>
      <c r="E22" s="133"/>
      <c r="F22" s="133"/>
      <c r="G22" s="133"/>
      <c r="H22" s="133"/>
      <c r="I22" s="134" t="s">
        <v>44</v>
      </c>
      <c r="J22" s="134"/>
    </row>
    <row r="23" spans="1:10" ht="33" customHeight="1">
      <c r="A23" s="24"/>
      <c r="B23" s="23">
        <v>40122</v>
      </c>
      <c r="C23" s="133" t="s">
        <v>57</v>
      </c>
      <c r="D23" s="133"/>
      <c r="E23" s="133"/>
      <c r="F23" s="133"/>
      <c r="G23" s="133"/>
      <c r="H23" s="133"/>
      <c r="I23" s="134" t="s">
        <v>44</v>
      </c>
      <c r="J23" s="134"/>
    </row>
    <row r="25" spans="1:11" ht="14.25">
      <c r="A25" s="68"/>
      <c r="B25" s="106" t="s">
        <v>4</v>
      </c>
      <c r="C25" s="107"/>
      <c r="D25" s="105" t="s">
        <v>5</v>
      </c>
      <c r="E25" s="105"/>
      <c r="F25" s="105"/>
      <c r="G25" s="105"/>
      <c r="H25" s="105" t="s">
        <v>0</v>
      </c>
      <c r="I25" s="105"/>
      <c r="J25" s="105" t="s">
        <v>6</v>
      </c>
      <c r="K25" s="105"/>
    </row>
    <row r="26" spans="1:11" ht="22.5" customHeight="1">
      <c r="A26" s="3" t="s">
        <v>7</v>
      </c>
      <c r="B26" s="103" t="s">
        <v>35</v>
      </c>
      <c r="C26" s="104"/>
      <c r="D26" s="135" t="s">
        <v>36</v>
      </c>
      <c r="E26" s="135"/>
      <c r="F26" s="135"/>
      <c r="G26" s="135"/>
      <c r="H26" s="105"/>
      <c r="I26" s="105"/>
      <c r="J26" s="141">
        <v>40309</v>
      </c>
      <c r="K26" s="142"/>
    </row>
    <row r="27" spans="1:11" ht="21" customHeight="1">
      <c r="A27" s="3" t="s">
        <v>8</v>
      </c>
      <c r="B27" s="103" t="s">
        <v>9</v>
      </c>
      <c r="C27" s="104"/>
      <c r="D27" s="135" t="s">
        <v>10</v>
      </c>
      <c r="E27" s="135"/>
      <c r="F27" s="135"/>
      <c r="G27" s="135"/>
      <c r="H27" s="102"/>
      <c r="I27" s="102"/>
      <c r="J27" s="141">
        <v>40309</v>
      </c>
      <c r="K27" s="142"/>
    </row>
    <row r="28" spans="1:11" ht="21" customHeight="1">
      <c r="A28" s="3" t="s">
        <v>11</v>
      </c>
      <c r="B28" s="103" t="s">
        <v>12</v>
      </c>
      <c r="C28" s="104"/>
      <c r="D28" s="135" t="s">
        <v>13</v>
      </c>
      <c r="E28" s="135"/>
      <c r="F28" s="135"/>
      <c r="G28" s="135"/>
      <c r="H28" s="102"/>
      <c r="I28" s="102"/>
      <c r="J28" s="141">
        <v>40309</v>
      </c>
      <c r="K28" s="142"/>
    </row>
    <row r="303" spans="5:6" ht="14.25">
      <c r="E303" s="62">
        <v>1</v>
      </c>
      <c r="F303" s="62">
        <v>5</v>
      </c>
    </row>
    <row r="304" spans="5:6" ht="14.25">
      <c r="E304" s="62">
        <v>2</v>
      </c>
      <c r="F304" s="62">
        <v>10</v>
      </c>
    </row>
    <row r="305" spans="5:6" ht="14.25">
      <c r="E305" s="62">
        <v>3</v>
      </c>
      <c r="F305" s="62">
        <v>20</v>
      </c>
    </row>
  </sheetData>
  <sheetProtection/>
  <mergeCells count="40">
    <mergeCell ref="D28:G28"/>
    <mergeCell ref="J27:K27"/>
    <mergeCell ref="J28:K28"/>
    <mergeCell ref="H27:I27"/>
    <mergeCell ref="H28:I28"/>
    <mergeCell ref="C21:H21"/>
    <mergeCell ref="I21:J21"/>
    <mergeCell ref="D27:G27"/>
    <mergeCell ref="J26:K26"/>
    <mergeCell ref="B28:C28"/>
    <mergeCell ref="C7:I7"/>
    <mergeCell ref="C22:H22"/>
    <mergeCell ref="I22:J22"/>
    <mergeCell ref="J25:K25"/>
    <mergeCell ref="C8:D8"/>
    <mergeCell ref="J18:K18"/>
    <mergeCell ref="J12:K12"/>
    <mergeCell ref="J13:K13"/>
    <mergeCell ref="J10:K10"/>
    <mergeCell ref="J11:K11"/>
    <mergeCell ref="B27:C27"/>
    <mergeCell ref="C23:H23"/>
    <mergeCell ref="I23:J23"/>
    <mergeCell ref="D25:G25"/>
    <mergeCell ref="D26:G26"/>
    <mergeCell ref="J14:K14"/>
    <mergeCell ref="B26:C26"/>
    <mergeCell ref="H26:I26"/>
    <mergeCell ref="H25:I25"/>
    <mergeCell ref="B25:C25"/>
    <mergeCell ref="J15:K15"/>
    <mergeCell ref="J16:K16"/>
    <mergeCell ref="J17:K17"/>
    <mergeCell ref="A10:A18"/>
    <mergeCell ref="J7:K9"/>
    <mergeCell ref="E8:F8"/>
    <mergeCell ref="G8:H8"/>
    <mergeCell ref="I8:I9"/>
    <mergeCell ref="A7:A9"/>
    <mergeCell ref="B7:B9"/>
  </mergeCells>
  <dataValidations count="2">
    <dataValidation type="list" allowBlank="1" showInputMessage="1" showErrorMessage="1" sqref="C10:C19">
      <formula1>$E$303:$E$305</formula1>
    </dataValidation>
    <dataValidation type="list" allowBlank="1" showInputMessage="1" showErrorMessage="1" sqref="E10:E19">
      <formula1>$F$303:$F$305</formula1>
    </dataValidation>
  </dataValidations>
  <printOptions horizontalCentered="1"/>
  <pageMargins left="0.7874015748031497" right="0.7874015748031497" top="1.1811023622047245" bottom="0.5905511811023623" header="0.3937007874015748" footer="0"/>
  <pageSetup fitToHeight="1" fitToWidth="1" horizontalDpi="300" verticalDpi="300" orientation="landscape" scale="56"/>
  <headerFooter>
    <oddHeader>&amp;L&amp;G&amp;C&amp;12Instituto de Educación Técnica Profesional de Roldanillo, Valle - INTEP&amp;10
&amp;"Arial,Negrita" MATRIZ DE ANÁLISIS DE RIESGOS&amp;R&amp;8Código: P13-DC-02
Fecha: 2010-05-12
Version:               3
  Página:      &amp;P   de &amp;N    
</oddHeader>
  </headerFooter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1"/>
  <sheetViews>
    <sheetView tabSelected="1" workbookViewId="0" topLeftCell="A1">
      <selection activeCell="B2" sqref="B2:C2"/>
    </sheetView>
  </sheetViews>
  <sheetFormatPr defaultColWidth="16.140625" defaultRowHeight="12.75"/>
  <cols>
    <col min="1" max="1" width="18.00390625" style="62" bestFit="1" customWidth="1"/>
    <col min="2" max="2" width="22.00390625" style="62" customWidth="1"/>
    <col min="3" max="3" width="36.00390625" style="62" customWidth="1"/>
    <col min="4" max="4" width="32.28125" style="62" customWidth="1"/>
    <col min="5" max="5" width="17.28125" style="62" customWidth="1"/>
    <col min="6" max="6" width="18.421875" style="62" customWidth="1"/>
    <col min="7" max="7" width="16.8515625" style="62" customWidth="1"/>
    <col min="8" max="8" width="12.00390625" style="62" customWidth="1"/>
    <col min="9" max="9" width="13.8515625" style="62" customWidth="1"/>
    <col min="10" max="10" width="12.7109375" style="62" customWidth="1"/>
    <col min="11" max="16384" width="16.140625" style="62" customWidth="1"/>
  </cols>
  <sheetData>
    <row r="1" spans="1:6" s="19" customFormat="1" ht="16.5" customHeight="1">
      <c r="A1" s="9"/>
      <c r="B1" s="10"/>
      <c r="C1" s="10"/>
      <c r="D1" s="10"/>
      <c r="E1" s="7"/>
      <c r="F1" s="25"/>
    </row>
    <row r="2" spans="1:6" s="19" customFormat="1" ht="16.5" customHeight="1">
      <c r="A2" s="9" t="s">
        <v>37</v>
      </c>
      <c r="B2" s="93" t="s">
        <v>62</v>
      </c>
      <c r="C2" s="93"/>
      <c r="D2" s="10"/>
      <c r="E2" s="7"/>
      <c r="F2" s="25"/>
    </row>
    <row r="3" spans="1:6" s="19" customFormat="1" ht="30.75" customHeight="1">
      <c r="A3" s="9" t="s">
        <v>38</v>
      </c>
      <c r="B3" s="36" t="s">
        <v>136</v>
      </c>
      <c r="C3" s="10"/>
      <c r="D3" s="10"/>
      <c r="E3" s="7"/>
      <c r="F3" s="25"/>
    </row>
    <row r="4" spans="1:6" s="19" customFormat="1" ht="18" customHeight="1">
      <c r="A4" s="13"/>
      <c r="B4" s="10"/>
      <c r="C4" s="10"/>
      <c r="D4" s="10"/>
      <c r="E4" s="7"/>
      <c r="F4" s="25"/>
    </row>
    <row r="5" spans="1:6" s="19" customFormat="1" ht="21.75" customHeight="1">
      <c r="A5" s="9" t="s">
        <v>39</v>
      </c>
      <c r="B5" s="10"/>
      <c r="C5" s="10"/>
      <c r="D5" s="10"/>
      <c r="E5" s="7"/>
      <c r="F5" s="25"/>
    </row>
    <row r="6" spans="1:11" s="19" customFormat="1" ht="21.75" customHeight="1">
      <c r="A6" s="95" t="s">
        <v>21</v>
      </c>
      <c r="B6" s="95" t="s">
        <v>22</v>
      </c>
      <c r="C6" s="95" t="s">
        <v>27</v>
      </c>
      <c r="D6" s="95" t="s">
        <v>28</v>
      </c>
      <c r="E6" s="95" t="s">
        <v>47</v>
      </c>
      <c r="F6" s="95" t="s">
        <v>52</v>
      </c>
      <c r="G6" s="95" t="s">
        <v>51</v>
      </c>
      <c r="H6" s="95" t="s">
        <v>50</v>
      </c>
      <c r="I6" s="144" t="s">
        <v>103</v>
      </c>
      <c r="J6" s="144"/>
      <c r="K6" s="144"/>
    </row>
    <row r="7" spans="1:11" s="84" customFormat="1" ht="54" customHeight="1">
      <c r="A7" s="95"/>
      <c r="B7" s="95"/>
      <c r="C7" s="95"/>
      <c r="D7" s="95"/>
      <c r="E7" s="95"/>
      <c r="F7" s="95"/>
      <c r="G7" s="95"/>
      <c r="H7" s="95"/>
      <c r="I7" s="8" t="s">
        <v>55</v>
      </c>
      <c r="J7" s="8" t="s">
        <v>56</v>
      </c>
      <c r="K7" s="8" t="s">
        <v>104</v>
      </c>
    </row>
    <row r="8" spans="1:11" ht="76.5">
      <c r="A8" s="143" t="str">
        <f>+Análisis!A10</f>
        <v>P05. GESTIÓN DE INVESTIGACIÓN</v>
      </c>
      <c r="B8" s="64" t="str">
        <f>'Identificación '!D7</f>
        <v>Escasa participación de los docentes en convocatorias para la presentación de proyectos de investigación.</v>
      </c>
      <c r="C8" s="26" t="str">
        <f>Análisis!I10</f>
        <v>Reducir el riesgo - Compartir o Transferir</v>
      </c>
      <c r="D8" s="85" t="s">
        <v>105</v>
      </c>
      <c r="E8" s="26">
        <f>+Análisis!G10</f>
        <v>40</v>
      </c>
      <c r="F8" s="26" t="s">
        <v>48</v>
      </c>
      <c r="G8" s="26" t="s">
        <v>48</v>
      </c>
      <c r="H8" s="26" t="s">
        <v>48</v>
      </c>
      <c r="I8" s="35">
        <v>2</v>
      </c>
      <c r="J8" s="35">
        <v>10</v>
      </c>
      <c r="K8" s="47">
        <f aca="true" t="shared" si="0" ref="K8:K16">+I8*J8</f>
        <v>20</v>
      </c>
    </row>
    <row r="9" spans="1:11" ht="89.25">
      <c r="A9" s="116"/>
      <c r="B9" s="64" t="str">
        <f>'Identificación '!D8</f>
        <v>Inasistencia de los Directores de Unidad y Docentes a procesos de capacitación y socialización de actividades de investigación.</v>
      </c>
      <c r="C9" s="26" t="str">
        <f>Análisis!I11</f>
        <v>Evitar el riesgo - Compartir o Transferir</v>
      </c>
      <c r="D9" s="85" t="s">
        <v>106</v>
      </c>
      <c r="E9" s="26">
        <f>+Análisis!G11</f>
        <v>60</v>
      </c>
      <c r="F9" s="26" t="s">
        <v>48</v>
      </c>
      <c r="G9" s="26" t="s">
        <v>48</v>
      </c>
      <c r="H9" s="26" t="s">
        <v>48</v>
      </c>
      <c r="I9" s="35">
        <v>2</v>
      </c>
      <c r="J9" s="35">
        <v>20</v>
      </c>
      <c r="K9" s="47">
        <f t="shared" si="0"/>
        <v>40</v>
      </c>
    </row>
    <row r="10" spans="1:11" ht="76.5">
      <c r="A10" s="116"/>
      <c r="B10" s="64" t="str">
        <f>'Identificación '!D9</f>
        <v>Que los Grupos de Investigación no puedan ser reconocidos ni categorizados por Colciencias</v>
      </c>
      <c r="C10" s="26" t="str">
        <f>Análisis!I12</f>
        <v>Reducir el riesgo - Compartir o Transferir</v>
      </c>
      <c r="D10" s="85" t="s">
        <v>112</v>
      </c>
      <c r="E10" s="26">
        <f>+Análisis!G12</f>
        <v>20</v>
      </c>
      <c r="F10" s="26" t="s">
        <v>48</v>
      </c>
      <c r="G10" s="26" t="s">
        <v>48</v>
      </c>
      <c r="H10" s="46" t="s">
        <v>48</v>
      </c>
      <c r="I10" s="35">
        <v>2</v>
      </c>
      <c r="J10" s="35">
        <v>5</v>
      </c>
      <c r="K10" s="47">
        <f t="shared" si="0"/>
        <v>10</v>
      </c>
    </row>
    <row r="11" spans="1:11" ht="127.5">
      <c r="A11" s="116"/>
      <c r="B11" s="64" t="str">
        <f>'Identificación '!D10</f>
        <v>Que no se tenga continuidad en el funcionamiento de los Semilleros de Investigación institucionales.</v>
      </c>
      <c r="C11" s="26" t="str">
        <f>Análisis!I13</f>
        <v>Reducir el riesgo - Compartir o Transferir</v>
      </c>
      <c r="D11" s="85" t="s">
        <v>113</v>
      </c>
      <c r="E11" s="26">
        <f>+Análisis!G13</f>
        <v>20</v>
      </c>
      <c r="F11" s="26" t="s">
        <v>48</v>
      </c>
      <c r="G11" s="26" t="s">
        <v>48</v>
      </c>
      <c r="H11" s="26" t="s">
        <v>48</v>
      </c>
      <c r="I11" s="35">
        <v>2</v>
      </c>
      <c r="J11" s="35">
        <v>5</v>
      </c>
      <c r="K11" s="47">
        <f t="shared" si="0"/>
        <v>10</v>
      </c>
    </row>
    <row r="12" spans="1:11" ht="89.25">
      <c r="A12" s="116"/>
      <c r="B12" s="64" t="str">
        <f>'Identificación '!D11</f>
        <v>Escasa producción intelectual producto de actividades pertinentes a la investigación.</v>
      </c>
      <c r="C12" s="26" t="str">
        <f>Análisis!I14</f>
        <v>Evitar el riesgo - Compartir o Transferir</v>
      </c>
      <c r="D12" s="85" t="s">
        <v>107</v>
      </c>
      <c r="E12" s="26">
        <f>+Análisis!G14</f>
        <v>60</v>
      </c>
      <c r="F12" s="26" t="s">
        <v>48</v>
      </c>
      <c r="G12" s="26" t="s">
        <v>48</v>
      </c>
      <c r="H12" s="26" t="s">
        <v>48</v>
      </c>
      <c r="I12" s="35">
        <v>2</v>
      </c>
      <c r="J12" s="35">
        <v>20</v>
      </c>
      <c r="K12" s="47">
        <f t="shared" si="0"/>
        <v>40</v>
      </c>
    </row>
    <row r="13" spans="1:11" ht="51">
      <c r="A13" s="116"/>
      <c r="B13" s="64" t="str">
        <f>'Identificación '!D12</f>
        <v>Poca participación en Redes de Investigación.</v>
      </c>
      <c r="C13" s="26" t="str">
        <f>Análisis!I15</f>
        <v>Reducir el riesgo - Compartir o Transferir</v>
      </c>
      <c r="D13" s="85" t="s">
        <v>108</v>
      </c>
      <c r="E13" s="26">
        <f>+Análisis!G15</f>
        <v>20</v>
      </c>
      <c r="F13" s="26" t="s">
        <v>48</v>
      </c>
      <c r="G13" s="26" t="s">
        <v>48</v>
      </c>
      <c r="H13" s="26" t="s">
        <v>48</v>
      </c>
      <c r="I13" s="35">
        <v>2</v>
      </c>
      <c r="J13" s="35">
        <v>5</v>
      </c>
      <c r="K13" s="47">
        <f t="shared" si="0"/>
        <v>10</v>
      </c>
    </row>
    <row r="14" spans="1:11" ht="51">
      <c r="A14" s="116"/>
      <c r="B14" s="64" t="str">
        <f>'Identificación '!D13</f>
        <v>Poca articulación con otros sectores para el desarrollo de proyectos de investigación.</v>
      </c>
      <c r="C14" s="26" t="str">
        <f>Análisis!I16</f>
        <v>Reducir el riesgo - Compartir o Transferir</v>
      </c>
      <c r="D14" s="85" t="s">
        <v>128</v>
      </c>
      <c r="E14" s="26">
        <f>+Análisis!G16</f>
        <v>20</v>
      </c>
      <c r="F14" s="26" t="s">
        <v>48</v>
      </c>
      <c r="G14" s="26" t="s">
        <v>48</v>
      </c>
      <c r="H14" s="26" t="s">
        <v>48</v>
      </c>
      <c r="I14" s="35">
        <v>2</v>
      </c>
      <c r="J14" s="35">
        <v>5</v>
      </c>
      <c r="K14" s="47">
        <f t="shared" si="0"/>
        <v>10</v>
      </c>
    </row>
    <row r="15" spans="1:11" ht="89.25">
      <c r="A15" s="116"/>
      <c r="B15" s="64" t="str">
        <f>'Identificación '!D14</f>
        <v>Poca asignación de recursos institucionales para la ejecución de actividades de investigación.</v>
      </c>
      <c r="C15" s="26" t="str">
        <f>Análisis!I17</f>
        <v>Reducir el riesgo - Compartir o Transferir</v>
      </c>
      <c r="D15" s="85" t="s">
        <v>109</v>
      </c>
      <c r="E15" s="26">
        <f>+Análisis!G17</f>
        <v>20</v>
      </c>
      <c r="F15" s="46" t="s">
        <v>48</v>
      </c>
      <c r="G15" s="46" t="s">
        <v>48</v>
      </c>
      <c r="H15" s="26" t="s">
        <v>48</v>
      </c>
      <c r="I15" s="35">
        <v>2</v>
      </c>
      <c r="J15" s="35">
        <v>5</v>
      </c>
      <c r="K15" s="47">
        <f t="shared" si="0"/>
        <v>10</v>
      </c>
    </row>
    <row r="16" spans="1:11" ht="102">
      <c r="A16" s="117"/>
      <c r="B16" s="64" t="str">
        <f>'Identificación '!D15</f>
        <v>No se aplica correctamente la Norma Técnica Colombiana NTC 1486 para la documentación, Trabajos de Grado y otros Trabajos de Investigación.</v>
      </c>
      <c r="C16" s="26" t="str">
        <f>Análisis!I18</f>
        <v>Reducir el riesgo - Compartir o Transferir</v>
      </c>
      <c r="D16" s="85" t="s">
        <v>110</v>
      </c>
      <c r="E16" s="26">
        <f>+Análisis!G18</f>
        <v>20</v>
      </c>
      <c r="F16" s="46" t="s">
        <v>48</v>
      </c>
      <c r="G16" s="46" t="s">
        <v>48</v>
      </c>
      <c r="H16" s="26" t="s">
        <v>48</v>
      </c>
      <c r="I16" s="35">
        <v>2</v>
      </c>
      <c r="J16" s="35">
        <v>5</v>
      </c>
      <c r="K16" s="47">
        <f t="shared" si="0"/>
        <v>10</v>
      </c>
    </row>
    <row r="17" spans="3:4" ht="14.25">
      <c r="C17" s="86"/>
      <c r="D17" s="87"/>
    </row>
    <row r="18" spans="1:6" ht="38.25" customHeight="1">
      <c r="A18" s="48" t="s">
        <v>40</v>
      </c>
      <c r="B18" s="8" t="s">
        <v>41</v>
      </c>
      <c r="C18" s="95" t="s">
        <v>42</v>
      </c>
      <c r="D18" s="95"/>
      <c r="E18" s="149" t="s">
        <v>43</v>
      </c>
      <c r="F18" s="150"/>
    </row>
    <row r="19" spans="1:6" ht="57.75" customHeight="1">
      <c r="A19" s="22">
        <v>1</v>
      </c>
      <c r="B19" s="23">
        <v>39864</v>
      </c>
      <c r="C19" s="148" t="s">
        <v>46</v>
      </c>
      <c r="D19" s="146"/>
      <c r="E19" s="138" t="s">
        <v>44</v>
      </c>
      <c r="F19" s="147"/>
    </row>
    <row r="20" spans="1:6" ht="83.25" customHeight="1">
      <c r="A20" s="22">
        <v>2</v>
      </c>
      <c r="B20" s="23">
        <v>40122</v>
      </c>
      <c r="C20" s="145" t="s">
        <v>102</v>
      </c>
      <c r="D20" s="146"/>
      <c r="E20" s="138" t="s">
        <v>44</v>
      </c>
      <c r="F20" s="147"/>
    </row>
    <row r="22" spans="1:7" ht="14.25">
      <c r="A22" s="68"/>
      <c r="B22" s="105" t="s">
        <v>4</v>
      </c>
      <c r="C22" s="105"/>
      <c r="D22" s="54" t="s">
        <v>5</v>
      </c>
      <c r="E22" s="105" t="s">
        <v>0</v>
      </c>
      <c r="F22" s="105"/>
      <c r="G22" s="54" t="s">
        <v>6</v>
      </c>
    </row>
    <row r="23" spans="1:7" ht="28.5" customHeight="1">
      <c r="A23" s="3" t="s">
        <v>7</v>
      </c>
      <c r="B23" s="135" t="s">
        <v>35</v>
      </c>
      <c r="C23" s="135"/>
      <c r="D23" s="16" t="s">
        <v>36</v>
      </c>
      <c r="E23" s="105"/>
      <c r="F23" s="105"/>
      <c r="G23" s="17">
        <v>40309</v>
      </c>
    </row>
    <row r="24" spans="1:7" ht="28.5" customHeight="1">
      <c r="A24" s="3" t="s">
        <v>8</v>
      </c>
      <c r="B24" s="135" t="s">
        <v>9</v>
      </c>
      <c r="C24" s="135"/>
      <c r="D24" s="16" t="s">
        <v>10</v>
      </c>
      <c r="E24" s="102"/>
      <c r="F24" s="102"/>
      <c r="G24" s="17">
        <v>40309</v>
      </c>
    </row>
    <row r="25" spans="1:7" ht="28.5" customHeight="1">
      <c r="A25" s="3" t="s">
        <v>11</v>
      </c>
      <c r="B25" s="135" t="s">
        <v>12</v>
      </c>
      <c r="C25" s="135"/>
      <c r="D25" s="16" t="s">
        <v>13</v>
      </c>
      <c r="E25" s="102"/>
      <c r="F25" s="102"/>
      <c r="G25" s="17">
        <v>40309</v>
      </c>
    </row>
    <row r="26" spans="4:7" ht="14.25">
      <c r="D26" s="86"/>
      <c r="E26" s="86"/>
      <c r="F26" s="86"/>
      <c r="G26" s="86"/>
    </row>
    <row r="27" spans="4:7" ht="14.25">
      <c r="D27" s="86"/>
      <c r="E27" s="86"/>
      <c r="F27" s="86"/>
      <c r="G27" s="86"/>
    </row>
    <row r="302" ht="14.25">
      <c r="L302" s="62" t="s">
        <v>48</v>
      </c>
    </row>
    <row r="303" ht="14.25">
      <c r="L303" s="62" t="s">
        <v>49</v>
      </c>
    </row>
    <row r="305" ht="14.25">
      <c r="L305" s="62">
        <v>1</v>
      </c>
    </row>
    <row r="306" ht="14.25">
      <c r="L306" s="62">
        <v>2</v>
      </c>
    </row>
    <row r="307" ht="14.25">
      <c r="L307" s="62">
        <v>3</v>
      </c>
    </row>
    <row r="309" ht="14.25">
      <c r="L309" s="62">
        <v>5</v>
      </c>
    </row>
    <row r="310" ht="14.25">
      <c r="L310" s="62">
        <v>10</v>
      </c>
    </row>
    <row r="311" ht="14.25">
      <c r="L311" s="62">
        <v>20</v>
      </c>
    </row>
  </sheetData>
  <sheetProtection/>
  <mergeCells count="25">
    <mergeCell ref="E19:F19"/>
    <mergeCell ref="E18:F18"/>
    <mergeCell ref="E25:F25"/>
    <mergeCell ref="B22:C22"/>
    <mergeCell ref="B23:C23"/>
    <mergeCell ref="B24:C24"/>
    <mergeCell ref="B25:C25"/>
    <mergeCell ref="E23:F23"/>
    <mergeCell ref="E24:F24"/>
    <mergeCell ref="I6:K6"/>
    <mergeCell ref="E22:F22"/>
    <mergeCell ref="E6:E7"/>
    <mergeCell ref="F6:F7"/>
    <mergeCell ref="G6:G7"/>
    <mergeCell ref="C18:D18"/>
    <mergeCell ref="C20:D20"/>
    <mergeCell ref="E20:F20"/>
    <mergeCell ref="C19:D19"/>
    <mergeCell ref="H6:H7"/>
    <mergeCell ref="B2:C2"/>
    <mergeCell ref="A6:A7"/>
    <mergeCell ref="B6:B7"/>
    <mergeCell ref="C6:C7"/>
    <mergeCell ref="D6:D7"/>
    <mergeCell ref="A8:A16"/>
  </mergeCells>
  <conditionalFormatting sqref="K8:K16">
    <cfRule type="cellIs" priority="1" dxfId="2" operator="lessThanOrEqual" stopIfTrue="1">
      <formula>10</formula>
    </cfRule>
    <cfRule type="cellIs" priority="2" dxfId="1" operator="between" stopIfTrue="1">
      <formula>14</formula>
      <formula>21</formula>
    </cfRule>
    <cfRule type="cellIs" priority="3" dxfId="0" operator="greaterThanOrEqual" stopIfTrue="1">
      <formula>30</formula>
    </cfRule>
  </conditionalFormatting>
  <dataValidations count="4">
    <dataValidation showInputMessage="1" showErrorMessage="1" sqref="E8:E16"/>
    <dataValidation type="list" allowBlank="1" showInputMessage="1" showErrorMessage="1" sqref="F8:H16">
      <formula1>$L$302:$L$303</formula1>
    </dataValidation>
    <dataValidation type="list" allowBlank="1" showInputMessage="1" showErrorMessage="1" sqref="I8:I16">
      <formula1>$L$305:$L$307</formula1>
    </dataValidation>
    <dataValidation type="list" allowBlank="1" showInputMessage="1" showErrorMessage="1" sqref="J8:J16">
      <formula1>$L$309:$L$311</formula1>
    </dataValidation>
  </dataValidations>
  <printOptions horizontalCentered="1"/>
  <pageMargins left="0.3937007874015748" right="0.3937007874015748" top="1.1811023622047245" bottom="0.7874015748031497" header="0.3937007874015748" footer="0"/>
  <pageSetup horizontalDpi="600" verticalDpi="600" orientation="landscape" scale="60"/>
  <headerFooter>
    <oddHeader>&amp;L&amp;G&amp;C&amp;12Instituto de Educación Técnica Profesional de Roldanillo, Valle - INTEP&amp;10
&amp;"Arial,Negrita"MATRIZ DE VALORACIÓN DE RIESGOS&amp;R&amp;8Código: P13-DC-03
Fecha: 2010-05-10
Versión:               3
  Página:      &amp;P   de &amp;N    
</oddHeader>
  </headerFooter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3">
      <selection activeCell="C7" sqref="C7"/>
    </sheetView>
  </sheetViews>
  <sheetFormatPr defaultColWidth="18.28125" defaultRowHeight="12.75"/>
  <cols>
    <col min="1" max="1" width="18.421875" style="55" customWidth="1"/>
    <col min="2" max="2" width="29.7109375" style="55" customWidth="1"/>
    <col min="3" max="3" width="20.7109375" style="55" bestFit="1" customWidth="1"/>
    <col min="4" max="4" width="20.7109375" style="55" customWidth="1"/>
    <col min="5" max="5" width="17.7109375" style="55" customWidth="1"/>
    <col min="6" max="6" width="16.28125" style="55" customWidth="1"/>
    <col min="7" max="7" width="21.00390625" style="55" customWidth="1"/>
    <col min="8" max="8" width="19.8515625" style="55" bestFit="1" customWidth="1"/>
    <col min="9" max="9" width="16.421875" style="55" bestFit="1" customWidth="1"/>
    <col min="10" max="10" width="17.8515625" style="55" customWidth="1"/>
    <col min="11" max="16384" width="18.28125" style="55" customWidth="1"/>
  </cols>
  <sheetData>
    <row r="1" spans="1:10" s="51" customFormat="1" ht="29.25" customHeight="1">
      <c r="A1" s="49"/>
      <c r="B1" s="50"/>
      <c r="C1" s="50"/>
      <c r="D1" s="50"/>
      <c r="E1" s="50"/>
      <c r="F1" s="50"/>
      <c r="G1" s="50"/>
      <c r="H1" s="50"/>
      <c r="I1" s="50"/>
      <c r="J1" s="25"/>
    </row>
    <row r="2" spans="1:10" s="51" customFormat="1" ht="15.75" customHeight="1">
      <c r="A2" s="52" t="s">
        <v>37</v>
      </c>
      <c r="B2" s="153" t="s">
        <v>62</v>
      </c>
      <c r="C2" s="153"/>
      <c r="D2" s="50"/>
      <c r="E2" s="50"/>
      <c r="F2" s="50"/>
      <c r="G2" s="50"/>
      <c r="H2" s="50"/>
      <c r="I2" s="50"/>
      <c r="J2" s="25"/>
    </row>
    <row r="3" spans="1:10" s="51" customFormat="1" ht="15.75" customHeight="1">
      <c r="A3" s="52" t="s">
        <v>38</v>
      </c>
      <c r="B3" s="89" t="s">
        <v>136</v>
      </c>
      <c r="C3" s="50"/>
      <c r="D3" s="50"/>
      <c r="E3" s="50"/>
      <c r="F3" s="50"/>
      <c r="G3" s="50"/>
      <c r="H3" s="50"/>
      <c r="I3" s="50"/>
      <c r="J3" s="25"/>
    </row>
    <row r="4" spans="1:10" s="51" customFormat="1" ht="16.5" customHeight="1">
      <c r="A4" s="53"/>
      <c r="B4" s="50"/>
      <c r="C4" s="50"/>
      <c r="D4" s="50"/>
      <c r="E4" s="50"/>
      <c r="F4" s="50"/>
      <c r="G4" s="50"/>
      <c r="H4" s="50"/>
      <c r="I4" s="50"/>
      <c r="J4" s="25"/>
    </row>
    <row r="5" spans="1:10" s="51" customFormat="1" ht="17.25" customHeight="1">
      <c r="A5" s="52" t="s">
        <v>39</v>
      </c>
      <c r="B5" s="50"/>
      <c r="C5" s="50"/>
      <c r="D5" s="50"/>
      <c r="E5" s="50"/>
      <c r="F5" s="50"/>
      <c r="G5" s="50"/>
      <c r="H5" s="50"/>
      <c r="I5" s="50"/>
      <c r="J5" s="27"/>
    </row>
    <row r="6" spans="1:10" s="51" customFormat="1" ht="17.25" customHeight="1">
      <c r="A6" s="52"/>
      <c r="B6" s="50"/>
      <c r="C6" s="50"/>
      <c r="D6" s="50"/>
      <c r="E6" s="50"/>
      <c r="F6" s="50"/>
      <c r="G6" s="50"/>
      <c r="H6" s="50"/>
      <c r="I6" s="50"/>
      <c r="J6" s="27"/>
    </row>
    <row r="7" spans="1:10" ht="50.25" customHeight="1">
      <c r="A7" s="8" t="s">
        <v>21</v>
      </c>
      <c r="B7" s="8" t="s">
        <v>22</v>
      </c>
      <c r="C7" s="8" t="s">
        <v>27</v>
      </c>
      <c r="D7" s="8" t="s">
        <v>28</v>
      </c>
      <c r="E7" s="8" t="s">
        <v>29</v>
      </c>
      <c r="F7" s="8" t="s">
        <v>30</v>
      </c>
      <c r="G7" s="8" t="s">
        <v>31</v>
      </c>
      <c r="H7" s="8" t="s">
        <v>32</v>
      </c>
      <c r="I7" s="8" t="s">
        <v>33</v>
      </c>
      <c r="J7" s="8" t="s">
        <v>34</v>
      </c>
    </row>
    <row r="8" spans="1:10" ht="102">
      <c r="A8" s="152" t="str">
        <f>Valoración!A8</f>
        <v>P05. GESTIÓN DE INVESTIGACIÓN</v>
      </c>
      <c r="B8" s="26" t="str">
        <f>'Identificación '!D7</f>
        <v>Escasa participación de los docentes en convocatorias para la presentación de proyectos de investigación.</v>
      </c>
      <c r="C8" s="26" t="str">
        <f>+Valoración!C8</f>
        <v>Reducir el riesgo - Compartir o Transferir</v>
      </c>
      <c r="D8" s="26" t="str">
        <f>+Valoración!D8</f>
        <v>Convocatorias abiertas donde se publican los requisitos, términos de la convocatoria, tiempos y demás consideraciones establecidas dentro de las mismas.</v>
      </c>
      <c r="E8" s="14">
        <v>40</v>
      </c>
      <c r="F8" s="46" t="s">
        <v>117</v>
      </c>
      <c r="G8" s="69" t="s">
        <v>121</v>
      </c>
      <c r="H8" s="46" t="s">
        <v>135</v>
      </c>
      <c r="I8" s="46" t="s">
        <v>67</v>
      </c>
      <c r="J8" s="56" t="s">
        <v>137</v>
      </c>
    </row>
    <row r="9" spans="1:10" ht="114.75">
      <c r="A9" s="152"/>
      <c r="B9" s="26" t="str">
        <f>'Identificación '!D8</f>
        <v>Inasistencia de los Directores de Unidad y Docentes a procesos de capacitación y socialización de actividades de investigación.</v>
      </c>
      <c r="C9" s="26" t="str">
        <f>+Valoración!C9</f>
        <v>Evitar el riesgo - Compartir o Transferir</v>
      </c>
      <c r="D9" s="26" t="str">
        <f>+Valoración!D9</f>
        <v>1. Se informa a las Unidades Académicas y Vicerrectoría sobre las actividades a realizar. 
2. Se realizan las invitaciones a los docentes con tiempo considerable. </v>
      </c>
      <c r="E9" s="14">
        <v>20</v>
      </c>
      <c r="F9" s="46" t="s">
        <v>114</v>
      </c>
      <c r="G9" s="69" t="s">
        <v>122</v>
      </c>
      <c r="H9" s="46" t="s">
        <v>134</v>
      </c>
      <c r="I9" s="46" t="s">
        <v>67</v>
      </c>
      <c r="J9" s="56" t="s">
        <v>138</v>
      </c>
    </row>
    <row r="10" spans="1:10" ht="140.25">
      <c r="A10" s="152"/>
      <c r="B10" s="26" t="str">
        <f>'Identificación '!D9</f>
        <v>Que los Grupos de Investigación no puedan ser reconocidos ni categorizados por Colciencias</v>
      </c>
      <c r="C10" s="26" t="str">
        <f>+Valoración!C10</f>
        <v>Reducir el riesgo - Compartir o Transferir</v>
      </c>
      <c r="D10" s="26" t="str">
        <f>+Valoración!D10</f>
        <v>1. Los docentes encargados de los Grupos de Investigación deben entregar semestralmente los informes de las actividades realizadas. 2. Se realizan procesos de capacitación y actualización.</v>
      </c>
      <c r="E10" s="14">
        <v>20</v>
      </c>
      <c r="F10" s="46" t="s">
        <v>115</v>
      </c>
      <c r="G10" s="69" t="s">
        <v>122</v>
      </c>
      <c r="H10" s="46" t="s">
        <v>135</v>
      </c>
      <c r="I10" s="46" t="s">
        <v>67</v>
      </c>
      <c r="J10" s="56" t="s">
        <v>138</v>
      </c>
    </row>
    <row r="11" spans="1:10" ht="216.75">
      <c r="A11" s="152"/>
      <c r="B11" s="26" t="str">
        <f>'Identificación '!D10</f>
        <v>Que no se tenga continuidad en el funcionamiento de los Semilleros de Investigación institucionales.</v>
      </c>
      <c r="C11" s="46" t="s">
        <v>139</v>
      </c>
      <c r="D11" s="26" t="str">
        <f>+Valoración!D11</f>
        <v>1. Los docentes encargados de los Semilleros de Investigación deben entregar semestralmente los informes de las actividades realizadas durante el determinado semestre. 2. Tienen un reconocimiento de 8H/semanales para las actividades de los Semilleros. 3. Se realizan procesos de capacitación y actualización.</v>
      </c>
      <c r="E11" s="14">
        <f>+Valoración!K11</f>
        <v>10</v>
      </c>
      <c r="F11" s="46" t="s">
        <v>123</v>
      </c>
      <c r="G11" s="69" t="s">
        <v>122</v>
      </c>
      <c r="H11" s="46" t="s">
        <v>135</v>
      </c>
      <c r="I11" s="46" t="s">
        <v>67</v>
      </c>
      <c r="J11" s="56" t="s">
        <v>138</v>
      </c>
    </row>
    <row r="12" spans="1:10" ht="153">
      <c r="A12" s="152"/>
      <c r="B12" s="26" t="str">
        <f>'Identificación '!D11</f>
        <v>Escasa producción intelectual producto de actividades pertinentes a la investigación.</v>
      </c>
      <c r="C12" s="26" t="str">
        <f>+Valoración!C12</f>
        <v>Evitar el riesgo - Compartir o Transferir</v>
      </c>
      <c r="D12" s="26" t="str">
        <f>+Valoración!D12</f>
        <v>Convocatorias abiertas donde se publican los requisitos, términos de la convocatoria, tiempos y demás consideraciones establecidas dentro de las mismas. Además se tienen incentivos económicos por publicar en revistas indexadas externas.</v>
      </c>
      <c r="E12" s="14">
        <f>+Valoración!K12</f>
        <v>40</v>
      </c>
      <c r="F12" s="46" t="s">
        <v>116</v>
      </c>
      <c r="G12" s="69" t="s">
        <v>124</v>
      </c>
      <c r="H12" s="46" t="s">
        <v>134</v>
      </c>
      <c r="I12" s="46" t="s">
        <v>67</v>
      </c>
      <c r="J12" s="56" t="s">
        <v>138</v>
      </c>
    </row>
    <row r="13" spans="1:10" ht="76.5">
      <c r="A13" s="152" t="s">
        <v>58</v>
      </c>
      <c r="B13" s="26" t="str">
        <f>'Identificación '!D12</f>
        <v>Poca participación en Redes de Investigación.</v>
      </c>
      <c r="C13" s="26" t="str">
        <f>+Valoración!C13</f>
        <v>Reducir el riesgo - Compartir o Transferir</v>
      </c>
      <c r="D13" s="26" t="str">
        <f>+Valoración!D13</f>
        <v>Se realizan convocatorias internas para la participación en las diferentes actividades de las redes de investigación. </v>
      </c>
      <c r="E13" s="14">
        <f>+Valoración!K13</f>
        <v>10</v>
      </c>
      <c r="F13" s="46" t="s">
        <v>118</v>
      </c>
      <c r="G13" s="69" t="s">
        <v>125</v>
      </c>
      <c r="H13" s="46" t="s">
        <v>59</v>
      </c>
      <c r="I13" s="46" t="s">
        <v>67</v>
      </c>
      <c r="J13" s="56" t="s">
        <v>138</v>
      </c>
    </row>
    <row r="14" spans="1:10" ht="76.5">
      <c r="A14" s="152"/>
      <c r="B14" s="26" t="str">
        <f>'Identificación '!D13</f>
        <v>Poca articulación con otros sectores para el desarrollo de proyectos de investigación.</v>
      </c>
      <c r="C14" s="26" t="str">
        <f>+Valoración!C14</f>
        <v>Reducir el riesgo - Compartir o Transferir</v>
      </c>
      <c r="D14" s="26" t="str">
        <f>+Valoración!D14</f>
        <v>Conformar proyectos que se puedan realizar en alianza con otros sectores.</v>
      </c>
      <c r="E14" s="14">
        <f>+Valoración!K14</f>
        <v>10</v>
      </c>
      <c r="F14" s="46" t="s">
        <v>129</v>
      </c>
      <c r="G14" s="69" t="s">
        <v>130</v>
      </c>
      <c r="H14" s="46" t="s">
        <v>86</v>
      </c>
      <c r="I14" s="46" t="s">
        <v>67</v>
      </c>
      <c r="J14" s="56" t="s">
        <v>138</v>
      </c>
    </row>
    <row r="15" spans="1:10" ht="140.25">
      <c r="A15" s="152"/>
      <c r="B15" s="26" t="str">
        <f>'Identificación '!D14</f>
        <v>Poca asignación de recursos institucionales para la ejecución de actividades de investigación.</v>
      </c>
      <c r="C15" s="26" t="str">
        <f>+Valoración!C15</f>
        <v>Reducir el riesgo - Compartir o Transferir</v>
      </c>
      <c r="D15" s="26" t="str">
        <f>+Valoración!D15</f>
        <v>1. Tener mayor asignación presupuestal a la investigación. 
2. Desarrollar proyectos que permitan la consecución de recursos externos. 
3. Ejecución de proyectos en alianza con otras IES.</v>
      </c>
      <c r="E15" s="14">
        <f>+Valoración!K15</f>
        <v>10</v>
      </c>
      <c r="F15" s="46" t="s">
        <v>119</v>
      </c>
      <c r="G15" s="88" t="s">
        <v>131</v>
      </c>
      <c r="H15" s="46" t="s">
        <v>86</v>
      </c>
      <c r="I15" s="46" t="s">
        <v>67</v>
      </c>
      <c r="J15" s="56" t="s">
        <v>138</v>
      </c>
    </row>
    <row r="16" spans="1:10" ht="102">
      <c r="A16" s="152"/>
      <c r="B16" s="26" t="str">
        <f>'Identificación '!D15</f>
        <v>No se aplica correctamente la Norma Técnica Colombiana NTC 1486 para la documentación, Trabajos de Grado y otros Trabajos de Investigación.</v>
      </c>
      <c r="C16" s="26" t="str">
        <f>+Valoración!C16</f>
        <v>Reducir el riesgo - Compartir o Transferir</v>
      </c>
      <c r="D16" s="26" t="str">
        <f>+Valoración!D16</f>
        <v>La evaluación de los informes de trabajos de grado permiten revisar si se están cumpliendo las normas ICONTEC para la presentación de documentos escritos o no.</v>
      </c>
      <c r="E16" s="14">
        <f>+Valoración!K16</f>
        <v>10</v>
      </c>
      <c r="F16" s="46" t="s">
        <v>120</v>
      </c>
      <c r="G16" s="46" t="s">
        <v>132</v>
      </c>
      <c r="H16" s="46" t="s">
        <v>133</v>
      </c>
      <c r="I16" s="46" t="s">
        <v>67</v>
      </c>
      <c r="J16" s="56" t="s">
        <v>138</v>
      </c>
    </row>
    <row r="17" spans="1:10" ht="16.5" customHeight="1">
      <c r="A17" s="57"/>
      <c r="B17" s="29"/>
      <c r="C17" s="29"/>
      <c r="D17" s="29"/>
      <c r="E17" s="29"/>
      <c r="F17" s="29"/>
      <c r="G17" s="29"/>
      <c r="H17" s="29"/>
      <c r="I17" s="29"/>
      <c r="J17" s="29"/>
    </row>
    <row r="18" spans="1:10" s="60" customFormat="1" ht="16.5" customHeight="1">
      <c r="A18" s="48" t="s">
        <v>40</v>
      </c>
      <c r="B18" s="8" t="s">
        <v>41</v>
      </c>
      <c r="C18" s="95" t="s">
        <v>42</v>
      </c>
      <c r="D18" s="95"/>
      <c r="E18" s="95"/>
      <c r="F18" s="95" t="s">
        <v>43</v>
      </c>
      <c r="G18" s="95"/>
      <c r="H18" s="58"/>
      <c r="I18" s="59"/>
      <c r="J18" s="59"/>
    </row>
    <row r="19" spans="1:10" ht="52.5" customHeight="1">
      <c r="A19" s="22">
        <v>2</v>
      </c>
      <c r="B19" s="23">
        <v>39864</v>
      </c>
      <c r="C19" s="134" t="s">
        <v>45</v>
      </c>
      <c r="D19" s="134"/>
      <c r="E19" s="134"/>
      <c r="F19" s="138" t="s">
        <v>44</v>
      </c>
      <c r="G19" s="147"/>
      <c r="H19" s="29"/>
      <c r="I19" s="29"/>
      <c r="J19" s="29"/>
    </row>
    <row r="20" spans="1:10" ht="57.75" customHeight="1">
      <c r="A20" s="22">
        <v>3</v>
      </c>
      <c r="B20" s="23">
        <v>40122</v>
      </c>
      <c r="C20" s="134" t="s">
        <v>45</v>
      </c>
      <c r="D20" s="134"/>
      <c r="E20" s="134"/>
      <c r="F20" s="138" t="s">
        <v>44</v>
      </c>
      <c r="G20" s="147"/>
      <c r="H20" s="29"/>
      <c r="I20" s="29"/>
      <c r="J20" s="29"/>
    </row>
    <row r="21" spans="1:10" ht="16.5" customHeight="1">
      <c r="A21" s="57"/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4.25">
      <c r="A22" s="61"/>
      <c r="B22" s="105" t="s">
        <v>4</v>
      </c>
      <c r="C22" s="105"/>
      <c r="D22" s="105" t="s">
        <v>5</v>
      </c>
      <c r="E22" s="105"/>
      <c r="F22" s="105"/>
      <c r="G22" s="105" t="s">
        <v>0</v>
      </c>
      <c r="H22" s="105"/>
      <c r="I22" s="105" t="s">
        <v>6</v>
      </c>
      <c r="J22" s="105"/>
    </row>
    <row r="23" spans="1:10" ht="29.25" customHeight="1">
      <c r="A23" s="54" t="s">
        <v>7</v>
      </c>
      <c r="B23" s="135" t="s">
        <v>35</v>
      </c>
      <c r="C23" s="135"/>
      <c r="D23" s="135" t="s">
        <v>36</v>
      </c>
      <c r="E23" s="135"/>
      <c r="F23" s="135"/>
      <c r="G23" s="105"/>
      <c r="H23" s="105"/>
      <c r="I23" s="151">
        <v>40309</v>
      </c>
      <c r="J23" s="151"/>
    </row>
    <row r="24" spans="1:10" ht="29.25" customHeight="1">
      <c r="A24" s="54" t="s">
        <v>8</v>
      </c>
      <c r="B24" s="135" t="s">
        <v>9</v>
      </c>
      <c r="C24" s="135"/>
      <c r="D24" s="135" t="s">
        <v>10</v>
      </c>
      <c r="E24" s="135"/>
      <c r="F24" s="135"/>
      <c r="G24" s="102"/>
      <c r="H24" s="102"/>
      <c r="I24" s="151">
        <v>40309</v>
      </c>
      <c r="J24" s="151"/>
    </row>
    <row r="25" spans="1:10" ht="29.25" customHeight="1">
      <c r="A25" s="54" t="s">
        <v>11</v>
      </c>
      <c r="B25" s="135" t="s">
        <v>12</v>
      </c>
      <c r="C25" s="135"/>
      <c r="D25" s="135" t="s">
        <v>13</v>
      </c>
      <c r="E25" s="135"/>
      <c r="F25" s="135"/>
      <c r="G25" s="102"/>
      <c r="H25" s="102"/>
      <c r="I25" s="151">
        <v>40309</v>
      </c>
      <c r="J25" s="151"/>
    </row>
  </sheetData>
  <sheetProtection/>
  <mergeCells count="25">
    <mergeCell ref="B24:C24"/>
    <mergeCell ref="D22:F22"/>
    <mergeCell ref="B22:C22"/>
    <mergeCell ref="C19:E19"/>
    <mergeCell ref="C18:E18"/>
    <mergeCell ref="F18:G18"/>
    <mergeCell ref="F19:G19"/>
    <mergeCell ref="C20:E20"/>
    <mergeCell ref="A8:A12"/>
    <mergeCell ref="B2:C2"/>
    <mergeCell ref="I22:J22"/>
    <mergeCell ref="F20:G20"/>
    <mergeCell ref="G22:H22"/>
    <mergeCell ref="I23:J23"/>
    <mergeCell ref="A13:A16"/>
    <mergeCell ref="I24:J24"/>
    <mergeCell ref="B25:C25"/>
    <mergeCell ref="D23:F23"/>
    <mergeCell ref="D24:F24"/>
    <mergeCell ref="D25:F25"/>
    <mergeCell ref="B23:C23"/>
    <mergeCell ref="I25:J25"/>
    <mergeCell ref="G23:H23"/>
    <mergeCell ref="G24:H24"/>
    <mergeCell ref="G25:H25"/>
  </mergeCells>
  <conditionalFormatting sqref="E8:E16">
    <cfRule type="cellIs" priority="1" dxfId="2" operator="lessThanOrEqual" stopIfTrue="1">
      <formula>10</formula>
    </cfRule>
    <cfRule type="cellIs" priority="2" dxfId="1" operator="between" stopIfTrue="1">
      <formula>14</formula>
      <formula>21</formula>
    </cfRule>
    <cfRule type="cellIs" priority="3" dxfId="0" operator="greaterThanOrEqual" stopIfTrue="1">
      <formula>30</formula>
    </cfRule>
  </conditionalFormatting>
  <printOptions horizontalCentered="1"/>
  <pageMargins left="0.3937007874015748" right="0.3937007874015748" top="1.1811023622047245" bottom="0.31496062992125984" header="0.3937007874015748" footer="0.5118110236220472"/>
  <pageSetup horizontalDpi="300" verticalDpi="300" orientation="landscape" scale="60" r:id="rId3"/>
  <headerFooter>
    <oddHeader>&amp;L&amp;G&amp;C&amp;12Instituto de Educación Técnica Profesional de Roldanillo, Valle - INTEP&amp;10
&amp;"Arial,Negrita"MAPA DE RIESGOS&amp;R&amp;8Código: P13-DC-04
Fecha: 2009-11-05
Version:               3
  Página:      &amp;P   de &amp;N&amp;10    
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</dc:creator>
  <cp:keywords/>
  <dc:description/>
  <cp:lastModifiedBy>Control Interno</cp:lastModifiedBy>
  <cp:lastPrinted>2017-07-31T16:05:10Z</cp:lastPrinted>
  <dcterms:created xsi:type="dcterms:W3CDTF">2006-10-18T22:25:09Z</dcterms:created>
  <dcterms:modified xsi:type="dcterms:W3CDTF">2019-02-20T19:09:29Z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mapa de riesgos</vt:lpwstr>
  </property>
  <property fmtid="{D5CDD505-2E9C-101B-9397-08002B2CF9AE}" pid="3" name="_AuthorEmail">
    <vt:lpwstr>yjimenez@itsa.edu.co</vt:lpwstr>
  </property>
  <property fmtid="{D5CDD505-2E9C-101B-9397-08002B2CF9AE}" pid="4" name="_AuthorEmailDisplayName">
    <vt:lpwstr>Yazmin Jimenez Celin</vt:lpwstr>
  </property>
  <property fmtid="{D5CDD505-2E9C-101B-9397-08002B2CF9AE}" pid="5" name="_PreviousAdHocReviewCycleID">
    <vt:i4>-1879723978</vt:i4>
  </property>
  <property fmtid="{D5CDD505-2E9C-101B-9397-08002B2CF9AE}" pid="6" name="_AdHocReviewCycleID">
    <vt:i4>985539319</vt:i4>
  </property>
  <property fmtid="{D5CDD505-2E9C-101B-9397-08002B2CF9AE}" pid="7" name="_ReviewingToolsShownOnce">
    <vt:lpwstr/>
  </property>
</Properties>
</file>